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6"/>
  </bookViews>
  <sheets>
    <sheet name="2020年招用大学生公益性岗2022年10-12月份保险补贴" sheetId="2" r:id="rId1"/>
    <sheet name="2020年招用大学生公益性岗2022年10-12月份岗位补贴" sheetId="3" r:id="rId2"/>
    <sheet name="2021年大学生公益性岗2022年10-12月份岗位补贴" sheetId="4" r:id="rId3"/>
    <sheet name="2021年招用大学生公益性岗2022年10-12月份保险补贴" sheetId="5" r:id="rId4"/>
    <sheet name="2020年脱贫劳动力公益性岗位2022年10-12月份岗位补贴" sheetId="6" r:id="rId5"/>
    <sheet name="2022年脱贫劳动力（含易地搬迁户）公益性岗位2022年10-" sheetId="7" r:id="rId6"/>
    <sheet name="2022年事业单位公益性岗位2022年10-12月份保险补贴" sheetId="8" r:id="rId7"/>
    <sheet name="2022年事业单位公益性岗位2022年10-12月份工资补贴" sheetId="9" r:id="rId8"/>
    <sheet name="2022年乡镇公益性岗2022年10-12月份保险补贴" sheetId="10" r:id="rId9"/>
    <sheet name="2022年乡镇公益性岗位10-12月份工资补贴" sheetId="11" r:id="rId10"/>
  </sheets>
  <calcPr calcId="144525"/>
</workbook>
</file>

<file path=xl/sharedStrings.xml><?xml version="1.0" encoding="utf-8"?>
<sst xmlns="http://schemas.openxmlformats.org/spreadsheetml/2006/main" count="866" uniqueCount="367">
  <si>
    <t>2020年招用大学生公益性岗2022年10-12月份保险补贴</t>
  </si>
  <si>
    <t>序号</t>
  </si>
  <si>
    <t>姓名</t>
  </si>
  <si>
    <t>养老保险</t>
  </si>
  <si>
    <t>医疗保险</t>
  </si>
  <si>
    <t>大病</t>
  </si>
  <si>
    <t>失业保险</t>
  </si>
  <si>
    <t>工伤保险</t>
  </si>
  <si>
    <t>月数</t>
  </si>
  <si>
    <t>合计</t>
  </si>
  <si>
    <t>单位</t>
  </si>
  <si>
    <t>单位合计</t>
  </si>
  <si>
    <t>1-9月失业保险</t>
  </si>
  <si>
    <t>单位总计</t>
  </si>
  <si>
    <t>王星星</t>
  </si>
  <si>
    <t>行政审批局</t>
  </si>
  <si>
    <t>高晶</t>
  </si>
  <si>
    <t>杨柳</t>
  </si>
  <si>
    <t>柴鹏媛</t>
  </si>
  <si>
    <t>刘熠芳</t>
  </si>
  <si>
    <t>武宇星</t>
  </si>
  <si>
    <t>史雨藤</t>
  </si>
  <si>
    <t>宋昵</t>
  </si>
  <si>
    <t>统计局</t>
  </si>
  <si>
    <t>高梦圆</t>
  </si>
  <si>
    <t>周婕妤</t>
  </si>
  <si>
    <t>原乐</t>
  </si>
  <si>
    <t>就业服务中心</t>
  </si>
  <si>
    <t>韩贝雅</t>
  </si>
  <si>
    <t>2020年招用大学生公益性岗2022年10-12月份岗位补贴</t>
  </si>
  <si>
    <t>金额</t>
  </si>
  <si>
    <t>2021年大学生公益性岗2022年10-12月份岗位补贴</t>
  </si>
  <si>
    <t>卫怡</t>
  </si>
  <si>
    <t>体育发展中心</t>
  </si>
  <si>
    <t>武家慧</t>
  </si>
  <si>
    <t>城镇集体工业联合社</t>
  </si>
  <si>
    <t>史磊丽</t>
  </si>
  <si>
    <t>信访突发事件处置中心</t>
  </si>
  <si>
    <t>王禹璋</t>
  </si>
  <si>
    <t>纪委</t>
  </si>
  <si>
    <t>崔乐萍</t>
  </si>
  <si>
    <t>侯亚新</t>
  </si>
  <si>
    <t>2020.10上岗</t>
  </si>
  <si>
    <t>王晶晶</t>
  </si>
  <si>
    <t>刘晶</t>
  </si>
  <si>
    <t>孙海心</t>
  </si>
  <si>
    <t>赵一博</t>
  </si>
  <si>
    <t>人大</t>
  </si>
  <si>
    <t>杨甜</t>
  </si>
  <si>
    <t>党校</t>
  </si>
  <si>
    <t>王雯</t>
  </si>
  <si>
    <t>河津市法律援助中心</t>
  </si>
  <si>
    <t>侯卓玉</t>
  </si>
  <si>
    <t>矛盾纠纷排查调处中心</t>
  </si>
  <si>
    <t>薛婉茹</t>
  </si>
  <si>
    <t>退役军人服务中心</t>
  </si>
  <si>
    <t>陈梅</t>
  </si>
  <si>
    <t>审计局</t>
  </si>
  <si>
    <t>马倩莹</t>
  </si>
  <si>
    <t>公安局</t>
  </si>
  <si>
    <t>冯雅婷</t>
  </si>
  <si>
    <t>毛晓黎</t>
  </si>
  <si>
    <t>赵艺博</t>
  </si>
  <si>
    <t>贺鹏慧</t>
  </si>
  <si>
    <t>杨亚晓</t>
  </si>
  <si>
    <t>城市管理综合行政执法队
（住建局）</t>
  </si>
  <si>
    <t>杨婉婷</t>
  </si>
  <si>
    <t>柴家镇政府</t>
  </si>
  <si>
    <t>张嘉宁</t>
  </si>
  <si>
    <t>目标责任考核中心</t>
  </si>
  <si>
    <t>冯乐</t>
  </si>
  <si>
    <t>城区办</t>
  </si>
  <si>
    <t>李洋</t>
  </si>
  <si>
    <t>清涧办</t>
  </si>
  <si>
    <t>郝傲楠</t>
  </si>
  <si>
    <t>财政局</t>
  </si>
  <si>
    <t>原林</t>
  </si>
  <si>
    <t>就业训练中心</t>
  </si>
  <si>
    <t>张亚雯</t>
  </si>
  <si>
    <t>市委办</t>
  </si>
  <si>
    <t>史可妮</t>
  </si>
  <si>
    <t>组织部</t>
  </si>
  <si>
    <t>杨蓉</t>
  </si>
  <si>
    <t>闫选平</t>
  </si>
  <si>
    <t>政府办</t>
  </si>
  <si>
    <t>武千堋</t>
  </si>
  <si>
    <t>宣传部</t>
  </si>
  <si>
    <t>周文慧</t>
  </si>
  <si>
    <t>扶贫办</t>
  </si>
  <si>
    <t>李晓丹</t>
  </si>
  <si>
    <t>发改局</t>
  </si>
  <si>
    <t>2021年招用大学生公益性岗2022年10-12月份保险补贴</t>
  </si>
  <si>
    <t>崔娅茹</t>
  </si>
  <si>
    <t>乡村振兴服务中心</t>
  </si>
  <si>
    <t>李乐</t>
  </si>
  <si>
    <t>柴艺萌</t>
  </si>
  <si>
    <t>薛丽欢</t>
  </si>
  <si>
    <t>董鹏飞</t>
  </si>
  <si>
    <t>人大常委会法律咨询中心</t>
  </si>
  <si>
    <t>马欣悦</t>
  </si>
  <si>
    <t>赵锴锴</t>
  </si>
  <si>
    <t>李奕欣</t>
  </si>
  <si>
    <t>薛晓莹</t>
  </si>
  <si>
    <t>政协</t>
  </si>
  <si>
    <t>2020年脱贫劳动力公益性岗位2022年10-12月份岗位补贴</t>
  </si>
  <si>
    <t>柴家昌</t>
  </si>
  <si>
    <t>河津市城区街道办事处敬老院</t>
  </si>
  <si>
    <t>杨林</t>
  </si>
  <si>
    <t>唐泽民</t>
  </si>
  <si>
    <t>张富海</t>
  </si>
  <si>
    <t>崔增子</t>
  </si>
  <si>
    <t>李茂增</t>
  </si>
  <si>
    <t>李降科</t>
  </si>
  <si>
    <t>李长有</t>
  </si>
  <si>
    <t>郭平生</t>
  </si>
  <si>
    <t>河津市城区街道办事处修村村民委员会</t>
  </si>
  <si>
    <t>张建勋</t>
  </si>
  <si>
    <t>原永乐</t>
  </si>
  <si>
    <t>河津市特困人员集中供养市区安置点</t>
  </si>
  <si>
    <t>姚灵法</t>
  </si>
  <si>
    <t>张占红</t>
  </si>
  <si>
    <t>张建海</t>
  </si>
  <si>
    <t>张效民</t>
  </si>
  <si>
    <t>孙振青</t>
  </si>
  <si>
    <t>原水平</t>
  </si>
  <si>
    <t>赵家庄乡三兴村村民委员会</t>
  </si>
  <si>
    <t>黄建贞</t>
  </si>
  <si>
    <t>蔡建昌</t>
  </si>
  <si>
    <t>赵家庄乡邵庄村民委员会</t>
  </si>
  <si>
    <t>韩恩降</t>
  </si>
  <si>
    <t>河津市特困人员集中供养僧楼安置点</t>
  </si>
  <si>
    <t>吴降义</t>
  </si>
  <si>
    <t>吕金柱</t>
  </si>
  <si>
    <t>张双生</t>
  </si>
  <si>
    <t>原民子</t>
  </si>
  <si>
    <t>赵文选</t>
  </si>
  <si>
    <t>原晓伟</t>
  </si>
  <si>
    <t>原国洋</t>
  </si>
  <si>
    <t>侯大恩</t>
  </si>
  <si>
    <t>河津市僧楼镇侯家庄村民委员会</t>
  </si>
  <si>
    <t>张电贞</t>
  </si>
  <si>
    <t>武电民</t>
  </si>
  <si>
    <t>河津市僧楼镇北午芹村民委员会</t>
  </si>
  <si>
    <t>贺长荣</t>
  </si>
  <si>
    <t>河津市僧楼镇小张村民委员会</t>
  </si>
  <si>
    <t>曹家运</t>
  </si>
  <si>
    <t>樊村镇曹家窑村民委员会</t>
  </si>
  <si>
    <t>孙荣芳</t>
  </si>
  <si>
    <t>樊村镇任家窑村民委员会</t>
  </si>
  <si>
    <t>任新年</t>
  </si>
  <si>
    <t>樊村镇樊村堡村民委员会</t>
  </si>
  <si>
    <t>任彦为</t>
  </si>
  <si>
    <t>韩正电</t>
  </si>
  <si>
    <t>樊村镇古垛村民委员会</t>
  </si>
  <si>
    <t>柴月伶</t>
  </si>
  <si>
    <t>小梁乡东梁村民委员会</t>
  </si>
  <si>
    <t>师红文</t>
  </si>
  <si>
    <t>郭安明</t>
  </si>
  <si>
    <t>小梁乡东坡村民委员会</t>
  </si>
  <si>
    <t>2022年脱贫劳动力（含易地搬迁户）公益性岗位2022年10-12月份岗位补贴</t>
  </si>
  <si>
    <t>周章发</t>
  </si>
  <si>
    <t>西窑头</t>
  </si>
  <si>
    <t>赵永茂</t>
  </si>
  <si>
    <t>连伯村</t>
  </si>
  <si>
    <t>张秀爱</t>
  </si>
  <si>
    <t>郝志忠</t>
  </si>
  <si>
    <t>范家庄</t>
  </si>
  <si>
    <t>张爱芳</t>
  </si>
  <si>
    <t>清涧一村</t>
  </si>
  <si>
    <t>赵彦龙</t>
  </si>
  <si>
    <t>史恩庄</t>
  </si>
  <si>
    <t>周文喜</t>
  </si>
  <si>
    <t>赵家庄</t>
  </si>
  <si>
    <t>北  里</t>
  </si>
  <si>
    <t>许丽霞</t>
  </si>
  <si>
    <t>北辛兴</t>
  </si>
  <si>
    <t>侯贵荣</t>
  </si>
  <si>
    <t>侯家庄</t>
  </si>
  <si>
    <t>陈宏军</t>
  </si>
  <si>
    <t>艳掌</t>
  </si>
  <si>
    <t>薛建设</t>
  </si>
  <si>
    <t>郭庄</t>
  </si>
  <si>
    <t>陈红强</t>
  </si>
  <si>
    <t>北王</t>
  </si>
  <si>
    <t>薛亮荣</t>
  </si>
  <si>
    <t>吕梁村</t>
  </si>
  <si>
    <t>任振平</t>
  </si>
  <si>
    <t>樊村堡</t>
  </si>
  <si>
    <t>任七斤</t>
  </si>
  <si>
    <t>樊村</t>
  </si>
  <si>
    <t>刘武侠</t>
  </si>
  <si>
    <t>刘家院</t>
  </si>
  <si>
    <t>高文堂</t>
  </si>
  <si>
    <t>北张村</t>
  </si>
  <si>
    <t>胡建军</t>
  </si>
  <si>
    <t>吴村</t>
  </si>
  <si>
    <t>胡淑青</t>
  </si>
  <si>
    <t>北原</t>
  </si>
  <si>
    <t>高明玉</t>
  </si>
  <si>
    <t>柴家村</t>
  </si>
  <si>
    <t>张治宽</t>
  </si>
  <si>
    <t>东梁村</t>
  </si>
  <si>
    <t>孙明泽</t>
  </si>
  <si>
    <t>中湖潮村</t>
  </si>
  <si>
    <t>王继强</t>
  </si>
  <si>
    <t>东坡村</t>
  </si>
  <si>
    <t>阮娥子</t>
  </si>
  <si>
    <t>伯王村</t>
  </si>
  <si>
    <t>张淑俏</t>
  </si>
  <si>
    <t>马丽芳</t>
  </si>
  <si>
    <t>马家庄</t>
  </si>
  <si>
    <t>王万荣</t>
  </si>
  <si>
    <t>上岭村</t>
  </si>
  <si>
    <t>李晒菊</t>
  </si>
  <si>
    <t>半坡村</t>
  </si>
  <si>
    <t>2022年事业单位公益性岗位2022年10-12月份保险补贴</t>
  </si>
  <si>
    <t>8-9月失业保险</t>
  </si>
  <si>
    <t>陈娜</t>
  </si>
  <si>
    <t>社保中心</t>
  </si>
  <si>
    <t>昝梦瑶</t>
  </si>
  <si>
    <t>胡美娟</t>
  </si>
  <si>
    <t>惠幸运</t>
  </si>
  <si>
    <t>柴艺</t>
  </si>
  <si>
    <t>王许宁</t>
  </si>
  <si>
    <t>师海冉</t>
  </si>
  <si>
    <t>人社局</t>
  </si>
  <si>
    <t>高敏</t>
  </si>
  <si>
    <t>人社局仲裁</t>
  </si>
  <si>
    <t>武夏茹</t>
  </si>
  <si>
    <t>劳动监察执法队</t>
  </si>
  <si>
    <t>王文荣</t>
  </si>
  <si>
    <t>齐琦</t>
  </si>
  <si>
    <t>任惠惠</t>
  </si>
  <si>
    <t>王润琪</t>
  </si>
  <si>
    <t>马雅欣</t>
  </si>
  <si>
    <t>张瑞</t>
  </si>
  <si>
    <t>张子文</t>
  </si>
  <si>
    <t>赵锦汝</t>
  </si>
  <si>
    <t>谢薇</t>
  </si>
  <si>
    <t>裴迪凡</t>
  </si>
  <si>
    <t>吴应楠</t>
  </si>
  <si>
    <t>吕华</t>
  </si>
  <si>
    <t>赵怡雯</t>
  </si>
  <si>
    <t>宁甜甜</t>
  </si>
  <si>
    <t>薛艺博</t>
  </si>
  <si>
    <t>王国欣</t>
  </si>
  <si>
    <t>自然资源局</t>
  </si>
  <si>
    <t>杜星雨</t>
  </si>
  <si>
    <t>马亚文</t>
  </si>
  <si>
    <t>毛潇苇</t>
  </si>
  <si>
    <t>王佳丽</t>
  </si>
  <si>
    <t>应急管理局</t>
  </si>
  <si>
    <t>郝茹芸</t>
  </si>
  <si>
    <t>李宇蕾</t>
  </si>
  <si>
    <t>樊小玲</t>
  </si>
  <si>
    <t>民政局</t>
  </si>
  <si>
    <t>柴静谭</t>
  </si>
  <si>
    <t>赵国华</t>
  </si>
  <si>
    <t xml:space="preserve">张瑞 </t>
  </si>
  <si>
    <t>刘欣</t>
  </si>
  <si>
    <t>赵焯辉</t>
  </si>
  <si>
    <t>档案馆</t>
  </si>
  <si>
    <t>刘玲</t>
  </si>
  <si>
    <t>卫瑶</t>
  </si>
  <si>
    <t>人民文化馆</t>
  </si>
  <si>
    <t>张露娜</t>
  </si>
  <si>
    <t>王萌丽</t>
  </si>
  <si>
    <t>机关后勤服务中心</t>
  </si>
  <si>
    <t>张欣洁</t>
  </si>
  <si>
    <t>侯丽洋</t>
  </si>
  <si>
    <t>小企业发展促进中心</t>
  </si>
  <si>
    <t>侯晶轩</t>
  </si>
  <si>
    <t>宁津欢</t>
  </si>
  <si>
    <t>文物保护中心</t>
  </si>
  <si>
    <t>武茜尔</t>
  </si>
  <si>
    <t>原慧</t>
  </si>
  <si>
    <t>卫健局</t>
  </si>
  <si>
    <t>卫丹宁</t>
  </si>
  <si>
    <t>卫婉婷</t>
  </si>
  <si>
    <t>防震减灾中心</t>
  </si>
  <si>
    <t>黄焯琰</t>
  </si>
  <si>
    <t>原颢鑫</t>
  </si>
  <si>
    <t>河津经济开发区</t>
  </si>
  <si>
    <t>师亚慧</t>
  </si>
  <si>
    <t>孙亚婷</t>
  </si>
  <si>
    <t>裴语</t>
  </si>
  <si>
    <t>贺晓茹</t>
  </si>
  <si>
    <t>农机发展中心</t>
  </si>
  <si>
    <t>武豪捷</t>
  </si>
  <si>
    <t>陈晓凡</t>
  </si>
  <si>
    <t>残联</t>
  </si>
  <si>
    <t>樊朝阳</t>
  </si>
  <si>
    <t>米艺萌</t>
  </si>
  <si>
    <t>供销合作社</t>
  </si>
  <si>
    <t>樊康妮</t>
  </si>
  <si>
    <t>武夏宁</t>
  </si>
  <si>
    <t>市直工委</t>
  </si>
  <si>
    <t>冯娅雯</t>
  </si>
  <si>
    <t>孙晨虹</t>
  </si>
  <si>
    <t>统战部</t>
  </si>
  <si>
    <t>王博超</t>
  </si>
  <si>
    <t>项目推进中心</t>
  </si>
  <si>
    <t>杨登云</t>
  </si>
  <si>
    <t>工信局</t>
  </si>
  <si>
    <t>任洁</t>
  </si>
  <si>
    <t>编办</t>
  </si>
  <si>
    <t>陈瑛辉</t>
  </si>
  <si>
    <t>妇联</t>
  </si>
  <si>
    <t>魏静</t>
  </si>
  <si>
    <t>黄河流域生态保护</t>
  </si>
  <si>
    <t>樊俏颖</t>
  </si>
  <si>
    <t>能源发展中心</t>
  </si>
  <si>
    <t>张文瑞</t>
  </si>
  <si>
    <t>博物馆</t>
  </si>
  <si>
    <t>蒲雅璇</t>
  </si>
  <si>
    <t>清涧街道办8个社区</t>
  </si>
  <si>
    <t>备注：就业服务中心扣除第三季度多支付社保1679.82元</t>
  </si>
  <si>
    <t>2022年事业单位公益性岗位2022年10-12月份工资补贴</t>
  </si>
  <si>
    <t>卫梓昕</t>
  </si>
  <si>
    <t>2022年乡镇公益性岗2022年10-12月份保险补贴</t>
  </si>
  <si>
    <t>1-9失业保险</t>
  </si>
  <si>
    <t>高晓燕</t>
  </si>
  <si>
    <t>城区</t>
  </si>
  <si>
    <t>张辉</t>
  </si>
  <si>
    <t>马浩翔</t>
  </si>
  <si>
    <t>栗曼娣</t>
  </si>
  <si>
    <t>阳村乡</t>
  </si>
  <si>
    <t>许玉茹</t>
  </si>
  <si>
    <t>栗莹莹</t>
  </si>
  <si>
    <t>赵佩琪</t>
  </si>
  <si>
    <t>赵家庄乡</t>
  </si>
  <si>
    <t>李海婷</t>
  </si>
  <si>
    <t>王晓娟</t>
  </si>
  <si>
    <t>郝刚刚</t>
  </si>
  <si>
    <t>柴涛</t>
  </si>
  <si>
    <t>清涧</t>
  </si>
  <si>
    <t>杨梦倩</t>
  </si>
  <si>
    <t>翟娟娟</t>
  </si>
  <si>
    <t>杨梦昊</t>
  </si>
  <si>
    <t>袁新京</t>
  </si>
  <si>
    <t>经开区</t>
  </si>
  <si>
    <t>畅浩</t>
  </si>
  <si>
    <t>庞肖华</t>
  </si>
  <si>
    <t>胡秀茹</t>
  </si>
  <si>
    <t>柴家镇</t>
  </si>
  <si>
    <t>王雅君</t>
  </si>
  <si>
    <t>樊梦卓</t>
  </si>
  <si>
    <t>王玉</t>
  </si>
  <si>
    <t>王质彬</t>
  </si>
  <si>
    <t>小梁乡</t>
  </si>
  <si>
    <t>武田</t>
  </si>
  <si>
    <t>张茜宁</t>
  </si>
  <si>
    <t>魏博学</t>
  </si>
  <si>
    <t>樊村镇</t>
  </si>
  <si>
    <t>陈淼兰</t>
  </si>
  <si>
    <t>段阳博</t>
  </si>
  <si>
    <t>张瑞英</t>
  </si>
  <si>
    <t>僧楼镇</t>
  </si>
  <si>
    <t>武云霞</t>
  </si>
  <si>
    <t>惠茜楠</t>
  </si>
  <si>
    <t>张梅</t>
  </si>
  <si>
    <t>吴敏介</t>
  </si>
  <si>
    <t>郭晓霞</t>
  </si>
  <si>
    <t>下化乡</t>
  </si>
  <si>
    <t>翟佩佩</t>
  </si>
  <si>
    <t>吕晓波</t>
  </si>
  <si>
    <t>2022年乡镇公益性岗位10-12月份工资补贴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</si>
</sst>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2"/>
      <color theme="1"/>
      <name val="宋体"/>
      <charset val="134"/>
      <scheme val="minor"/>
    </font>
    <font>
      <sz val="14"/>
      <color indexed="8"/>
      <name val="仿宋"/>
      <charset val="134"/>
    </font>
    <font>
      <sz val="2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3" sqref="$A3:$XFD9"/>
    </sheetView>
  </sheetViews>
  <sheetFormatPr defaultColWidth="9" defaultRowHeight="13.5"/>
  <sheetData>
    <row r="1" ht="3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0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6" t="s">
        <v>10</v>
      </c>
      <c r="K2" s="2" t="s">
        <v>11</v>
      </c>
      <c r="L2" s="2" t="s">
        <v>12</v>
      </c>
      <c r="M2" s="2" t="s">
        <v>9</v>
      </c>
      <c r="N2" s="2" t="s">
        <v>13</v>
      </c>
    </row>
    <row r="3" ht="40" customHeight="1" spans="1:14">
      <c r="A3" s="2">
        <v>1</v>
      </c>
      <c r="B3" s="40" t="s">
        <v>14</v>
      </c>
      <c r="C3" s="11">
        <v>567.68</v>
      </c>
      <c r="D3" s="11">
        <v>230.62</v>
      </c>
      <c r="E3" s="11">
        <v>6</v>
      </c>
      <c r="F3" s="11">
        <v>24.84</v>
      </c>
      <c r="G3" s="11">
        <v>10.78</v>
      </c>
      <c r="H3" s="11">
        <v>3</v>
      </c>
      <c r="I3" s="11">
        <f t="shared" ref="I3:I13" si="0">(C3+D3+E3+F3+G3)*H3</f>
        <v>2519.76</v>
      </c>
      <c r="J3" s="42" t="s">
        <v>15</v>
      </c>
      <c r="K3" s="3">
        <f>I3+I4+I5+I6+I7+I8+I9</f>
        <v>17638.32</v>
      </c>
      <c r="L3" s="42">
        <v>0.09</v>
      </c>
      <c r="M3" s="3">
        <f>L3+L4+L5+L6+L7+L8+L9</f>
        <v>0.63</v>
      </c>
      <c r="N3" s="3">
        <f>K3+M3</f>
        <v>17638.95</v>
      </c>
    </row>
    <row r="4" ht="40" customHeight="1" spans="1:14">
      <c r="A4" s="2">
        <v>2</v>
      </c>
      <c r="B4" s="40" t="s">
        <v>16</v>
      </c>
      <c r="C4" s="11">
        <v>567.68</v>
      </c>
      <c r="D4" s="11">
        <v>230.62</v>
      </c>
      <c r="E4" s="11">
        <v>6</v>
      </c>
      <c r="F4" s="11">
        <v>24.84</v>
      </c>
      <c r="G4" s="11">
        <v>10.78</v>
      </c>
      <c r="H4" s="11">
        <v>3</v>
      </c>
      <c r="I4" s="11">
        <f t="shared" si="0"/>
        <v>2519.76</v>
      </c>
      <c r="J4" s="42" t="s">
        <v>15</v>
      </c>
      <c r="K4" s="4"/>
      <c r="L4" s="42">
        <v>0.09</v>
      </c>
      <c r="M4" s="4"/>
      <c r="N4" s="4"/>
    </row>
    <row r="5" ht="40" customHeight="1" spans="1:14">
      <c r="A5" s="2">
        <v>3</v>
      </c>
      <c r="B5" s="40" t="s">
        <v>17</v>
      </c>
      <c r="C5" s="11">
        <v>567.68</v>
      </c>
      <c r="D5" s="11">
        <v>230.62</v>
      </c>
      <c r="E5" s="11">
        <v>6</v>
      </c>
      <c r="F5" s="11">
        <v>24.84</v>
      </c>
      <c r="G5" s="11">
        <v>10.78</v>
      </c>
      <c r="H5" s="11">
        <v>3</v>
      </c>
      <c r="I5" s="11">
        <f t="shared" si="0"/>
        <v>2519.76</v>
      </c>
      <c r="J5" s="42" t="s">
        <v>15</v>
      </c>
      <c r="K5" s="4"/>
      <c r="L5" s="42">
        <v>0.09</v>
      </c>
      <c r="M5" s="4"/>
      <c r="N5" s="4"/>
    </row>
    <row r="6" ht="40" customHeight="1" spans="1:14">
      <c r="A6" s="2">
        <v>4</v>
      </c>
      <c r="B6" s="40" t="s">
        <v>18</v>
      </c>
      <c r="C6" s="11">
        <v>567.68</v>
      </c>
      <c r="D6" s="11">
        <v>230.62</v>
      </c>
      <c r="E6" s="11">
        <v>6</v>
      </c>
      <c r="F6" s="11">
        <v>24.84</v>
      </c>
      <c r="G6" s="11">
        <v>10.78</v>
      </c>
      <c r="H6" s="11">
        <v>3</v>
      </c>
      <c r="I6" s="11">
        <f t="shared" si="0"/>
        <v>2519.76</v>
      </c>
      <c r="J6" s="42" t="s">
        <v>15</v>
      </c>
      <c r="K6" s="4"/>
      <c r="L6" s="42">
        <v>0.09</v>
      </c>
      <c r="M6" s="4"/>
      <c r="N6" s="4"/>
    </row>
    <row r="7" ht="40" customHeight="1" spans="1:14">
      <c r="A7" s="2">
        <v>5</v>
      </c>
      <c r="B7" s="40" t="s">
        <v>19</v>
      </c>
      <c r="C7" s="11">
        <v>567.68</v>
      </c>
      <c r="D7" s="11">
        <v>230.62</v>
      </c>
      <c r="E7" s="11">
        <v>6</v>
      </c>
      <c r="F7" s="11">
        <v>24.84</v>
      </c>
      <c r="G7" s="11">
        <v>10.78</v>
      </c>
      <c r="H7" s="11">
        <v>3</v>
      </c>
      <c r="I7" s="11">
        <f t="shared" si="0"/>
        <v>2519.76</v>
      </c>
      <c r="J7" s="42" t="s">
        <v>15</v>
      </c>
      <c r="K7" s="4"/>
      <c r="L7" s="42">
        <v>0.09</v>
      </c>
      <c r="M7" s="4"/>
      <c r="N7" s="4"/>
    </row>
    <row r="8" ht="40" customHeight="1" spans="1:14">
      <c r="A8" s="2">
        <v>6</v>
      </c>
      <c r="B8" s="40" t="s">
        <v>20</v>
      </c>
      <c r="C8" s="11">
        <v>567.68</v>
      </c>
      <c r="D8" s="11">
        <v>230.62</v>
      </c>
      <c r="E8" s="11">
        <v>6</v>
      </c>
      <c r="F8" s="11">
        <v>24.84</v>
      </c>
      <c r="G8" s="11">
        <v>10.78</v>
      </c>
      <c r="H8" s="11">
        <v>3</v>
      </c>
      <c r="I8" s="11">
        <f t="shared" si="0"/>
        <v>2519.76</v>
      </c>
      <c r="J8" s="42" t="s">
        <v>15</v>
      </c>
      <c r="K8" s="4"/>
      <c r="L8" s="42">
        <v>0.09</v>
      </c>
      <c r="M8" s="4"/>
      <c r="N8" s="4"/>
    </row>
    <row r="9" ht="40" customHeight="1" spans="1:14">
      <c r="A9" s="2">
        <v>7</v>
      </c>
      <c r="B9" s="40" t="s">
        <v>21</v>
      </c>
      <c r="C9" s="11">
        <v>567.68</v>
      </c>
      <c r="D9" s="11">
        <v>230.62</v>
      </c>
      <c r="E9" s="11">
        <v>6</v>
      </c>
      <c r="F9" s="11">
        <v>24.84</v>
      </c>
      <c r="G9" s="11">
        <v>10.78</v>
      </c>
      <c r="H9" s="11">
        <v>3</v>
      </c>
      <c r="I9" s="11">
        <f t="shared" si="0"/>
        <v>2519.76</v>
      </c>
      <c r="J9" s="42" t="s">
        <v>15</v>
      </c>
      <c r="K9" s="5"/>
      <c r="L9" s="42">
        <v>0.09</v>
      </c>
      <c r="M9" s="5"/>
      <c r="N9" s="5"/>
    </row>
    <row r="10" ht="40" customHeight="1" spans="1:14">
      <c r="A10" s="2">
        <v>8</v>
      </c>
      <c r="B10" s="40" t="s">
        <v>22</v>
      </c>
      <c r="C10" s="11">
        <v>567.68</v>
      </c>
      <c r="D10" s="11">
        <v>230.62</v>
      </c>
      <c r="E10" s="11">
        <v>6</v>
      </c>
      <c r="F10" s="11">
        <v>24.84</v>
      </c>
      <c r="G10" s="11">
        <v>10.78</v>
      </c>
      <c r="H10" s="11">
        <v>3</v>
      </c>
      <c r="I10" s="11">
        <f t="shared" si="0"/>
        <v>2519.76</v>
      </c>
      <c r="J10" s="42" t="s">
        <v>23</v>
      </c>
      <c r="K10" s="3">
        <f>I10+I11+I12</f>
        <v>7559.28</v>
      </c>
      <c r="L10" s="42">
        <v>0.09</v>
      </c>
      <c r="M10" s="3">
        <f>L10+L11+L12</f>
        <v>0.27</v>
      </c>
      <c r="N10" s="3">
        <f>K10+M10</f>
        <v>7559.55</v>
      </c>
    </row>
    <row r="11" ht="40" customHeight="1" spans="1:14">
      <c r="A11" s="2">
        <v>9</v>
      </c>
      <c r="B11" s="40" t="s">
        <v>24</v>
      </c>
      <c r="C11" s="11">
        <v>567.68</v>
      </c>
      <c r="D11" s="11">
        <v>230.62</v>
      </c>
      <c r="E11" s="11">
        <v>6</v>
      </c>
      <c r="F11" s="11">
        <v>24.84</v>
      </c>
      <c r="G11" s="11">
        <v>10.78</v>
      </c>
      <c r="H11" s="11">
        <v>3</v>
      </c>
      <c r="I11" s="11">
        <f t="shared" si="0"/>
        <v>2519.76</v>
      </c>
      <c r="J11" s="42" t="s">
        <v>23</v>
      </c>
      <c r="K11" s="4"/>
      <c r="L11" s="42">
        <v>0.09</v>
      </c>
      <c r="M11" s="4"/>
      <c r="N11" s="4"/>
    </row>
    <row r="12" ht="40" customHeight="1" spans="1:14">
      <c r="A12" s="2">
        <v>10</v>
      </c>
      <c r="B12" s="40" t="s">
        <v>25</v>
      </c>
      <c r="C12" s="11">
        <v>567.68</v>
      </c>
      <c r="D12" s="11">
        <v>230.62</v>
      </c>
      <c r="E12" s="11">
        <v>6</v>
      </c>
      <c r="F12" s="11">
        <v>24.84</v>
      </c>
      <c r="G12" s="11">
        <v>10.78</v>
      </c>
      <c r="H12" s="11">
        <v>3</v>
      </c>
      <c r="I12" s="11">
        <f t="shared" si="0"/>
        <v>2519.76</v>
      </c>
      <c r="J12" s="42" t="s">
        <v>23</v>
      </c>
      <c r="K12" s="5"/>
      <c r="L12" s="42">
        <v>0.09</v>
      </c>
      <c r="M12" s="5"/>
      <c r="N12" s="5"/>
    </row>
    <row r="13" ht="40" customHeight="1" spans="1:14">
      <c r="A13" s="2">
        <v>11</v>
      </c>
      <c r="B13" s="40" t="s">
        <v>26</v>
      </c>
      <c r="C13" s="11">
        <v>567.68</v>
      </c>
      <c r="D13" s="11">
        <v>230.62</v>
      </c>
      <c r="E13" s="11">
        <v>6</v>
      </c>
      <c r="F13" s="11">
        <v>24.84</v>
      </c>
      <c r="G13" s="11">
        <v>10.78</v>
      </c>
      <c r="H13" s="11">
        <v>3</v>
      </c>
      <c r="I13" s="11">
        <f t="shared" si="0"/>
        <v>2519.76</v>
      </c>
      <c r="J13" s="42" t="s">
        <v>27</v>
      </c>
      <c r="K13" s="4">
        <f>I13+I14</f>
        <v>2519.76</v>
      </c>
      <c r="L13" s="42">
        <v>0.09</v>
      </c>
      <c r="M13" s="3">
        <f>L13+L14</f>
        <v>0.17</v>
      </c>
      <c r="N13" s="3">
        <f>K13+M13</f>
        <v>2519.93</v>
      </c>
    </row>
    <row r="14" ht="40" customHeight="1" spans="1:14">
      <c r="A14" s="2">
        <v>12</v>
      </c>
      <c r="B14" s="11" t="s">
        <v>28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42" t="s">
        <v>27</v>
      </c>
      <c r="K14" s="5"/>
      <c r="L14" s="42">
        <v>0.08</v>
      </c>
      <c r="M14" s="5"/>
      <c r="N14" s="5"/>
    </row>
    <row r="15" ht="18.75" spans="1:14">
      <c r="A15" s="6"/>
      <c r="B15" s="41"/>
      <c r="C15" s="41"/>
      <c r="D15" s="41"/>
      <c r="E15" s="41"/>
      <c r="F15" s="41"/>
      <c r="G15" s="41"/>
      <c r="H15" s="41"/>
      <c r="I15" s="41"/>
      <c r="J15" s="43"/>
      <c r="K15" s="6">
        <f>SUM(K3:K13)</f>
        <v>27717.36</v>
      </c>
      <c r="L15" s="38"/>
      <c r="M15" s="38"/>
      <c r="N15" s="6">
        <f>SUM(N3:N14)</f>
        <v>27718.43</v>
      </c>
    </row>
  </sheetData>
  <mergeCells count="10">
    <mergeCell ref="A1:N1"/>
    <mergeCell ref="K3:K9"/>
    <mergeCell ref="K10:K12"/>
    <mergeCell ref="K13:K14"/>
    <mergeCell ref="M3:M9"/>
    <mergeCell ref="M10:M12"/>
    <mergeCell ref="M13:M14"/>
    <mergeCell ref="N3:N9"/>
    <mergeCell ref="N10:N12"/>
    <mergeCell ref="N13:N1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10" workbookViewId="0">
      <selection activeCell="K30" sqref="K30"/>
    </sheetView>
  </sheetViews>
  <sheetFormatPr defaultColWidth="9" defaultRowHeight="13.5" outlineLevelCol="6"/>
  <cols>
    <col min="6" max="6" width="22.5" customWidth="1"/>
    <col min="7" max="7" width="11.5" customWidth="1"/>
  </cols>
  <sheetData>
    <row r="1" ht="27" spans="1:7">
      <c r="A1" s="1" t="s">
        <v>366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 t="s">
        <v>30</v>
      </c>
      <c r="D2" s="2" t="s">
        <v>8</v>
      </c>
      <c r="E2" s="2" t="s">
        <v>9</v>
      </c>
      <c r="F2" s="2" t="s">
        <v>10</v>
      </c>
      <c r="G2" s="2" t="s">
        <v>11</v>
      </c>
    </row>
    <row r="3" ht="18.75" spans="1:7">
      <c r="A3" s="2">
        <v>1</v>
      </c>
      <c r="B3" s="2" t="s">
        <v>321</v>
      </c>
      <c r="C3" s="2">
        <v>1880</v>
      </c>
      <c r="D3" s="2">
        <v>3</v>
      </c>
      <c r="E3" s="2">
        <f t="shared" ref="E3:E31" si="0">C3*D3</f>
        <v>5640</v>
      </c>
      <c r="F3" s="2" t="s">
        <v>322</v>
      </c>
      <c r="G3" s="3">
        <f>E3+E4+E5</f>
        <v>16920</v>
      </c>
    </row>
    <row r="4" ht="18.75" spans="1:7">
      <c r="A4" s="2">
        <v>2</v>
      </c>
      <c r="B4" s="2" t="s">
        <v>323</v>
      </c>
      <c r="C4" s="2">
        <v>1880</v>
      </c>
      <c r="D4" s="2">
        <v>3</v>
      </c>
      <c r="E4" s="2">
        <f t="shared" si="0"/>
        <v>5640</v>
      </c>
      <c r="F4" s="2" t="s">
        <v>322</v>
      </c>
      <c r="G4" s="4"/>
    </row>
    <row r="5" ht="18.75" spans="1:7">
      <c r="A5" s="2">
        <v>3</v>
      </c>
      <c r="B5" s="2" t="s">
        <v>324</v>
      </c>
      <c r="C5" s="2">
        <v>1880</v>
      </c>
      <c r="D5" s="2">
        <v>3</v>
      </c>
      <c r="E5" s="2">
        <f t="shared" si="0"/>
        <v>5640</v>
      </c>
      <c r="F5" s="2" t="s">
        <v>322</v>
      </c>
      <c r="G5" s="5"/>
    </row>
    <row r="6" ht="18.75" spans="1:7">
      <c r="A6" s="2">
        <v>4</v>
      </c>
      <c r="B6" s="2" t="s">
        <v>325</v>
      </c>
      <c r="C6" s="2">
        <v>1880</v>
      </c>
      <c r="D6" s="2">
        <v>3</v>
      </c>
      <c r="E6" s="2">
        <f t="shared" si="0"/>
        <v>5640</v>
      </c>
      <c r="F6" s="2" t="s">
        <v>326</v>
      </c>
      <c r="G6" s="3">
        <f>E6+E7+E8</f>
        <v>16920</v>
      </c>
    </row>
    <row r="7" ht="18.75" spans="1:7">
      <c r="A7" s="2">
        <v>5</v>
      </c>
      <c r="B7" s="2" t="s">
        <v>327</v>
      </c>
      <c r="C7" s="2">
        <v>1880</v>
      </c>
      <c r="D7" s="2">
        <v>3</v>
      </c>
      <c r="E7" s="2">
        <f t="shared" si="0"/>
        <v>5640</v>
      </c>
      <c r="F7" s="2" t="s">
        <v>326</v>
      </c>
      <c r="G7" s="4"/>
    </row>
    <row r="8" ht="18.75" spans="1:7">
      <c r="A8" s="2">
        <v>6</v>
      </c>
      <c r="B8" s="2" t="s">
        <v>328</v>
      </c>
      <c r="C8" s="2">
        <v>1880</v>
      </c>
      <c r="D8" s="2">
        <v>3</v>
      </c>
      <c r="E8" s="2">
        <f t="shared" si="0"/>
        <v>5640</v>
      </c>
      <c r="F8" s="2" t="s">
        <v>326</v>
      </c>
      <c r="G8" s="5"/>
    </row>
    <row r="9" ht="18.75" spans="1:7">
      <c r="A9" s="2">
        <v>7</v>
      </c>
      <c r="B9" s="2" t="s">
        <v>329</v>
      </c>
      <c r="C9" s="2">
        <v>1880</v>
      </c>
      <c r="D9" s="2">
        <v>3</v>
      </c>
      <c r="E9" s="2">
        <f t="shared" si="0"/>
        <v>5640</v>
      </c>
      <c r="F9" s="2" t="s">
        <v>330</v>
      </c>
      <c r="G9" s="3">
        <f>E9+E10+E11</f>
        <v>15040</v>
      </c>
    </row>
    <row r="10" ht="18.75" spans="1:7">
      <c r="A10" s="2">
        <v>8</v>
      </c>
      <c r="B10" s="2" t="s">
        <v>331</v>
      </c>
      <c r="C10" s="2">
        <v>1880</v>
      </c>
      <c r="D10" s="2">
        <v>3</v>
      </c>
      <c r="E10" s="2">
        <f t="shared" si="0"/>
        <v>5640</v>
      </c>
      <c r="F10" s="2" t="s">
        <v>330</v>
      </c>
      <c r="G10" s="4"/>
    </row>
    <row r="11" ht="18.75" spans="1:7">
      <c r="A11" s="2">
        <v>9</v>
      </c>
      <c r="B11" s="2" t="s">
        <v>332</v>
      </c>
      <c r="C11" s="2">
        <v>1880</v>
      </c>
      <c r="D11" s="2">
        <v>2</v>
      </c>
      <c r="E11" s="2">
        <f t="shared" si="0"/>
        <v>3760</v>
      </c>
      <c r="F11" s="2" t="s">
        <v>330</v>
      </c>
      <c r="G11" s="5"/>
    </row>
    <row r="12" ht="18.75" spans="1:7">
      <c r="A12" s="2">
        <v>10</v>
      </c>
      <c r="B12" s="2" t="s">
        <v>334</v>
      </c>
      <c r="C12" s="2">
        <v>1880</v>
      </c>
      <c r="D12" s="2">
        <v>3</v>
      </c>
      <c r="E12" s="2">
        <f t="shared" si="0"/>
        <v>5640</v>
      </c>
      <c r="F12" s="2" t="s">
        <v>335</v>
      </c>
      <c r="G12" s="3">
        <f>E12+E13+E14</f>
        <v>15040</v>
      </c>
    </row>
    <row r="13" ht="18.75" spans="1:7">
      <c r="A13" s="2">
        <v>11</v>
      </c>
      <c r="B13" s="2" t="s">
        <v>336</v>
      </c>
      <c r="C13" s="2">
        <v>1880</v>
      </c>
      <c r="D13" s="2">
        <v>3</v>
      </c>
      <c r="E13" s="2">
        <f t="shared" si="0"/>
        <v>5640</v>
      </c>
      <c r="F13" s="2" t="s">
        <v>335</v>
      </c>
      <c r="G13" s="4"/>
    </row>
    <row r="14" ht="18.75" spans="1:7">
      <c r="A14" s="2">
        <v>12</v>
      </c>
      <c r="B14" s="2" t="s">
        <v>337</v>
      </c>
      <c r="C14" s="2">
        <v>1880</v>
      </c>
      <c r="D14" s="2">
        <v>2</v>
      </c>
      <c r="E14" s="2">
        <f t="shared" si="0"/>
        <v>3760</v>
      </c>
      <c r="F14" s="2" t="s">
        <v>335</v>
      </c>
      <c r="G14" s="4"/>
    </row>
    <row r="15" ht="18.75" spans="1:7">
      <c r="A15" s="2">
        <v>13</v>
      </c>
      <c r="B15" s="2" t="s">
        <v>339</v>
      </c>
      <c r="C15" s="2">
        <v>1880</v>
      </c>
      <c r="D15" s="2">
        <v>3</v>
      </c>
      <c r="E15" s="2">
        <f t="shared" si="0"/>
        <v>5640</v>
      </c>
      <c r="F15" s="2" t="s">
        <v>340</v>
      </c>
      <c r="G15" s="3">
        <f>E15+E16+E17</f>
        <v>16920</v>
      </c>
    </row>
    <row r="16" ht="18.75" spans="1:7">
      <c r="A16" s="2">
        <v>14</v>
      </c>
      <c r="B16" s="2" t="s">
        <v>341</v>
      </c>
      <c r="C16" s="2">
        <v>1880</v>
      </c>
      <c r="D16" s="2">
        <v>3</v>
      </c>
      <c r="E16" s="2">
        <f t="shared" si="0"/>
        <v>5640</v>
      </c>
      <c r="F16" s="2" t="s">
        <v>340</v>
      </c>
      <c r="G16" s="4"/>
    </row>
    <row r="17" ht="18.75" spans="1:7">
      <c r="A17" s="2">
        <v>15</v>
      </c>
      <c r="B17" s="2" t="s">
        <v>342</v>
      </c>
      <c r="C17" s="2">
        <v>1880</v>
      </c>
      <c r="D17" s="2">
        <v>3</v>
      </c>
      <c r="E17" s="2">
        <f t="shared" si="0"/>
        <v>5640</v>
      </c>
      <c r="F17" s="2" t="s">
        <v>340</v>
      </c>
      <c r="G17" s="5"/>
    </row>
    <row r="18" ht="18.75" spans="1:7">
      <c r="A18" s="2">
        <v>16</v>
      </c>
      <c r="B18" s="2" t="s">
        <v>343</v>
      </c>
      <c r="C18" s="2">
        <v>1880</v>
      </c>
      <c r="D18" s="2">
        <v>3</v>
      </c>
      <c r="E18" s="2">
        <f t="shared" si="0"/>
        <v>5640</v>
      </c>
      <c r="F18" s="2" t="s">
        <v>344</v>
      </c>
      <c r="G18" s="3">
        <f>E18+E19+E20</f>
        <v>16920</v>
      </c>
    </row>
    <row r="19" ht="18.75" spans="1:7">
      <c r="A19" s="2">
        <v>17</v>
      </c>
      <c r="B19" s="2" t="s">
        <v>345</v>
      </c>
      <c r="C19" s="2">
        <v>1880</v>
      </c>
      <c r="D19" s="2">
        <v>3</v>
      </c>
      <c r="E19" s="2">
        <f t="shared" si="0"/>
        <v>5640</v>
      </c>
      <c r="F19" s="2" t="s">
        <v>344</v>
      </c>
      <c r="G19" s="4"/>
    </row>
    <row r="20" ht="18.75" spans="1:7">
      <c r="A20" s="2">
        <v>18</v>
      </c>
      <c r="B20" s="2" t="s">
        <v>346</v>
      </c>
      <c r="C20" s="2">
        <v>1880</v>
      </c>
      <c r="D20" s="2">
        <v>3</v>
      </c>
      <c r="E20" s="2">
        <f t="shared" si="0"/>
        <v>5640</v>
      </c>
      <c r="F20" s="2" t="s">
        <v>344</v>
      </c>
      <c r="G20" s="5"/>
    </row>
    <row r="21" ht="18.75" spans="1:7">
      <c r="A21" s="2">
        <v>19</v>
      </c>
      <c r="B21" s="2" t="s">
        <v>348</v>
      </c>
      <c r="C21" s="2">
        <v>1880</v>
      </c>
      <c r="D21" s="2">
        <v>3</v>
      </c>
      <c r="E21" s="2">
        <f t="shared" si="0"/>
        <v>5640</v>
      </c>
      <c r="F21" s="2" t="s">
        <v>349</v>
      </c>
      <c r="G21" s="3">
        <f>E21+E22+E23</f>
        <v>16920</v>
      </c>
    </row>
    <row r="22" ht="18.75" spans="1:7">
      <c r="A22" s="2">
        <v>20</v>
      </c>
      <c r="B22" s="2" t="s">
        <v>350</v>
      </c>
      <c r="C22" s="2">
        <v>1880</v>
      </c>
      <c r="D22" s="2">
        <v>3</v>
      </c>
      <c r="E22" s="2">
        <f t="shared" si="0"/>
        <v>5640</v>
      </c>
      <c r="F22" s="2" t="s">
        <v>349</v>
      </c>
      <c r="G22" s="4"/>
    </row>
    <row r="23" ht="18.75" spans="1:7">
      <c r="A23" s="2">
        <v>21</v>
      </c>
      <c r="B23" s="2" t="s">
        <v>351</v>
      </c>
      <c r="C23" s="2">
        <v>1880</v>
      </c>
      <c r="D23" s="2">
        <v>3</v>
      </c>
      <c r="E23" s="2">
        <f t="shared" si="0"/>
        <v>5640</v>
      </c>
      <c r="F23" s="2" t="s">
        <v>349</v>
      </c>
      <c r="G23" s="5"/>
    </row>
    <row r="24" ht="18.75" spans="1:7">
      <c r="A24" s="2">
        <v>22</v>
      </c>
      <c r="B24" s="2" t="s">
        <v>352</v>
      </c>
      <c r="C24" s="2">
        <v>1880</v>
      </c>
      <c r="D24" s="2">
        <v>3</v>
      </c>
      <c r="E24" s="2">
        <f t="shared" si="0"/>
        <v>5640</v>
      </c>
      <c r="F24" s="2" t="s">
        <v>353</v>
      </c>
      <c r="G24" s="3">
        <f>E24+E25+E26</f>
        <v>16920</v>
      </c>
    </row>
    <row r="25" ht="18.75" spans="1:7">
      <c r="A25" s="2">
        <v>23</v>
      </c>
      <c r="B25" s="2" t="s">
        <v>354</v>
      </c>
      <c r="C25" s="2">
        <v>1880</v>
      </c>
      <c r="D25" s="2">
        <v>3</v>
      </c>
      <c r="E25" s="2">
        <f t="shared" si="0"/>
        <v>5640</v>
      </c>
      <c r="F25" s="2" t="s">
        <v>353</v>
      </c>
      <c r="G25" s="4"/>
    </row>
    <row r="26" ht="18.75" spans="1:7">
      <c r="A26" s="2">
        <v>24</v>
      </c>
      <c r="B26" s="2" t="s">
        <v>355</v>
      </c>
      <c r="C26" s="2">
        <v>1880</v>
      </c>
      <c r="D26" s="2">
        <v>3</v>
      </c>
      <c r="E26" s="2">
        <f t="shared" si="0"/>
        <v>5640</v>
      </c>
      <c r="F26" s="2" t="s">
        <v>353</v>
      </c>
      <c r="G26" s="5"/>
    </row>
    <row r="27" ht="18.75" spans="1:7">
      <c r="A27" s="2">
        <v>25</v>
      </c>
      <c r="B27" s="2" t="s">
        <v>356</v>
      </c>
      <c r="C27" s="2">
        <v>1880</v>
      </c>
      <c r="D27" s="2">
        <v>3</v>
      </c>
      <c r="E27" s="2">
        <f t="shared" si="0"/>
        <v>5640</v>
      </c>
      <c r="F27" s="2" t="s">
        <v>357</v>
      </c>
      <c r="G27" s="3">
        <f>E27+E28+E29</f>
        <v>16920</v>
      </c>
    </row>
    <row r="28" ht="18.75" spans="1:7">
      <c r="A28" s="2">
        <v>26</v>
      </c>
      <c r="B28" s="2" t="s">
        <v>358</v>
      </c>
      <c r="C28" s="2">
        <v>1880</v>
      </c>
      <c r="D28" s="2">
        <v>3</v>
      </c>
      <c r="E28" s="2">
        <f t="shared" si="0"/>
        <v>5640</v>
      </c>
      <c r="F28" s="2" t="s">
        <v>357</v>
      </c>
      <c r="G28" s="4"/>
    </row>
    <row r="29" ht="18.75" spans="1:7">
      <c r="A29" s="2">
        <v>27</v>
      </c>
      <c r="B29" s="2" t="s">
        <v>359</v>
      </c>
      <c r="C29" s="2">
        <v>1880</v>
      </c>
      <c r="D29" s="2">
        <v>3</v>
      </c>
      <c r="E29" s="2">
        <f t="shared" si="0"/>
        <v>5640</v>
      </c>
      <c r="F29" s="2" t="s">
        <v>357</v>
      </c>
      <c r="G29" s="4"/>
    </row>
    <row r="30" ht="18.75" spans="1:7">
      <c r="A30" s="2">
        <v>28</v>
      </c>
      <c r="B30" s="2" t="s">
        <v>362</v>
      </c>
      <c r="C30" s="2">
        <v>1880</v>
      </c>
      <c r="D30" s="2">
        <v>3</v>
      </c>
      <c r="E30" s="2">
        <f t="shared" si="0"/>
        <v>5640</v>
      </c>
      <c r="F30" s="2" t="s">
        <v>363</v>
      </c>
      <c r="G30" s="2">
        <f>E30+E31</f>
        <v>11280</v>
      </c>
    </row>
    <row r="31" ht="18.75" spans="1:7">
      <c r="A31" s="2">
        <v>29</v>
      </c>
      <c r="B31" s="2" t="s">
        <v>364</v>
      </c>
      <c r="C31" s="2">
        <v>1880</v>
      </c>
      <c r="D31" s="2">
        <v>3</v>
      </c>
      <c r="E31" s="2">
        <f t="shared" si="0"/>
        <v>5640</v>
      </c>
      <c r="F31" s="2" t="s">
        <v>363</v>
      </c>
      <c r="G31" s="2"/>
    </row>
    <row r="32" ht="18.75" spans="1:7">
      <c r="A32" s="6"/>
      <c r="B32" s="7"/>
      <c r="C32" s="6"/>
      <c r="D32" s="6"/>
      <c r="E32" s="6">
        <f>SUM(E3:E31)</f>
        <v>159800</v>
      </c>
      <c r="F32" s="8"/>
      <c r="G32" s="6">
        <f>SUM(G3:G31)</f>
        <v>159800</v>
      </c>
    </row>
  </sheetData>
  <mergeCells count="11">
    <mergeCell ref="A1:G1"/>
    <mergeCell ref="G3:G5"/>
    <mergeCell ref="G6:G8"/>
    <mergeCell ref="G9:G11"/>
    <mergeCell ref="G12:G14"/>
    <mergeCell ref="G15:G17"/>
    <mergeCell ref="G18:G20"/>
    <mergeCell ref="G21:G23"/>
    <mergeCell ref="G24:G26"/>
    <mergeCell ref="G27:G29"/>
    <mergeCell ref="G30:G3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E5" sqref="E5"/>
    </sheetView>
  </sheetViews>
  <sheetFormatPr defaultColWidth="9" defaultRowHeight="13.5" outlineLevelCol="6"/>
  <cols>
    <col min="6" max="6" width="19.875" customWidth="1"/>
  </cols>
  <sheetData>
    <row r="1" ht="35" customHeight="1" spans="1:1">
      <c r="A1" s="39" t="s">
        <v>29</v>
      </c>
    </row>
    <row r="2" ht="20" customHeight="1" spans="1:7">
      <c r="A2" s="31" t="s">
        <v>1</v>
      </c>
      <c r="B2" s="31" t="s">
        <v>2</v>
      </c>
      <c r="C2" s="31" t="s">
        <v>30</v>
      </c>
      <c r="D2" s="31" t="s">
        <v>8</v>
      </c>
      <c r="E2" s="31" t="s">
        <v>9</v>
      </c>
      <c r="F2" s="31" t="s">
        <v>10</v>
      </c>
      <c r="G2" s="31" t="s">
        <v>11</v>
      </c>
    </row>
    <row r="3" ht="40" customHeight="1" spans="1:7">
      <c r="A3" s="31">
        <v>1</v>
      </c>
      <c r="B3" s="31" t="s">
        <v>14</v>
      </c>
      <c r="C3" s="31">
        <v>1880</v>
      </c>
      <c r="D3" s="31">
        <v>3</v>
      </c>
      <c r="E3" s="31">
        <v>5640</v>
      </c>
      <c r="F3" s="31" t="s">
        <v>15</v>
      </c>
      <c r="G3" s="31">
        <v>39480</v>
      </c>
    </row>
    <row r="4" ht="40" customHeight="1" spans="1:7">
      <c r="A4" s="31">
        <v>2</v>
      </c>
      <c r="B4" s="31" t="s">
        <v>16</v>
      </c>
      <c r="C4" s="31">
        <v>1880</v>
      </c>
      <c r="D4" s="31">
        <v>3</v>
      </c>
      <c r="E4" s="31">
        <v>5640</v>
      </c>
      <c r="F4" s="31" t="s">
        <v>15</v>
      </c>
      <c r="G4" s="31"/>
    </row>
    <row r="5" ht="40" customHeight="1" spans="1:7">
      <c r="A5" s="31">
        <v>3</v>
      </c>
      <c r="B5" s="31" t="s">
        <v>17</v>
      </c>
      <c r="C5" s="31">
        <v>1880</v>
      </c>
      <c r="D5" s="31">
        <v>3</v>
      </c>
      <c r="E5" s="31">
        <v>5640</v>
      </c>
      <c r="F5" s="31" t="s">
        <v>15</v>
      </c>
      <c r="G5" s="31"/>
    </row>
    <row r="6" ht="40" customHeight="1" spans="1:7">
      <c r="A6" s="31">
        <v>4</v>
      </c>
      <c r="B6" s="31" t="s">
        <v>18</v>
      </c>
      <c r="C6" s="31">
        <v>1880</v>
      </c>
      <c r="D6" s="31">
        <v>3</v>
      </c>
      <c r="E6" s="31">
        <v>5640</v>
      </c>
      <c r="F6" s="31" t="s">
        <v>15</v>
      </c>
      <c r="G6" s="31"/>
    </row>
    <row r="7" ht="40" customHeight="1" spans="1:7">
      <c r="A7" s="31">
        <v>5</v>
      </c>
      <c r="B7" s="31" t="s">
        <v>19</v>
      </c>
      <c r="C7" s="31">
        <v>1880</v>
      </c>
      <c r="D7" s="31">
        <v>3</v>
      </c>
      <c r="E7" s="31">
        <v>5640</v>
      </c>
      <c r="F7" s="31" t="s">
        <v>15</v>
      </c>
      <c r="G7" s="31"/>
    </row>
    <row r="8" ht="40" customHeight="1" spans="1:7">
      <c r="A8" s="31">
        <v>6</v>
      </c>
      <c r="B8" s="31" t="s">
        <v>20</v>
      </c>
      <c r="C8" s="31">
        <v>1880</v>
      </c>
      <c r="D8" s="31">
        <v>3</v>
      </c>
      <c r="E8" s="31">
        <v>5640</v>
      </c>
      <c r="F8" s="31" t="s">
        <v>15</v>
      </c>
      <c r="G8" s="31"/>
    </row>
    <row r="9" ht="40" customHeight="1" spans="1:7">
      <c r="A9" s="31">
        <v>7</v>
      </c>
      <c r="B9" s="31" t="s">
        <v>21</v>
      </c>
      <c r="C9" s="31">
        <v>1880</v>
      </c>
      <c r="D9" s="31">
        <v>3</v>
      </c>
      <c r="E9" s="31">
        <v>5640</v>
      </c>
      <c r="F9" s="31" t="s">
        <v>15</v>
      </c>
      <c r="G9" s="31"/>
    </row>
    <row r="10" ht="40" customHeight="1" spans="1:7">
      <c r="A10" s="31">
        <v>8</v>
      </c>
      <c r="B10" s="31" t="s">
        <v>22</v>
      </c>
      <c r="C10" s="31">
        <v>1880</v>
      </c>
      <c r="D10" s="31">
        <v>3</v>
      </c>
      <c r="E10" s="31">
        <v>5640</v>
      </c>
      <c r="F10" s="31" t="s">
        <v>23</v>
      </c>
      <c r="G10" s="31">
        <v>16920</v>
      </c>
    </row>
    <row r="11" ht="40" customHeight="1" spans="1:7">
      <c r="A11" s="31">
        <v>9</v>
      </c>
      <c r="B11" s="31" t="s">
        <v>24</v>
      </c>
      <c r="C11" s="31">
        <v>1880</v>
      </c>
      <c r="D11" s="31">
        <v>3</v>
      </c>
      <c r="E11" s="31">
        <v>5640</v>
      </c>
      <c r="F11" s="31" t="s">
        <v>23</v>
      </c>
      <c r="G11" s="31"/>
    </row>
    <row r="12" ht="40" customHeight="1" spans="1:7">
      <c r="A12" s="31">
        <v>10</v>
      </c>
      <c r="B12" s="31" t="s">
        <v>25</v>
      </c>
      <c r="C12" s="31">
        <v>1880</v>
      </c>
      <c r="D12" s="31">
        <v>3</v>
      </c>
      <c r="E12" s="31">
        <v>5640</v>
      </c>
      <c r="F12" s="31" t="s">
        <v>23</v>
      </c>
      <c r="G12" s="31"/>
    </row>
    <row r="13" ht="40" customHeight="1" spans="1:7">
      <c r="A13" s="31">
        <v>11</v>
      </c>
      <c r="B13" s="31" t="s">
        <v>26</v>
      </c>
      <c r="C13" s="31">
        <v>1880</v>
      </c>
      <c r="D13" s="31">
        <v>3</v>
      </c>
      <c r="E13" s="31">
        <v>5640</v>
      </c>
      <c r="F13" s="31" t="s">
        <v>27</v>
      </c>
      <c r="G13" s="31">
        <v>5640</v>
      </c>
    </row>
    <row r="14" ht="20" customHeight="1" spans="1:7">
      <c r="A14" s="36"/>
      <c r="B14" s="36"/>
      <c r="C14" s="36"/>
      <c r="D14" s="36"/>
      <c r="E14" s="36">
        <v>62040</v>
      </c>
      <c r="F14" s="36"/>
      <c r="G14" s="36">
        <v>62040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13" workbookViewId="0">
      <selection activeCell="H26" sqref="H26"/>
    </sheetView>
  </sheetViews>
  <sheetFormatPr defaultColWidth="9" defaultRowHeight="13.5" outlineLevelCol="7"/>
  <cols>
    <col min="2" max="2" width="10.375" customWidth="1"/>
    <col min="6" max="6" width="40.75" customWidth="1"/>
    <col min="7" max="7" width="11.625" customWidth="1"/>
    <col min="8" max="8" width="17" customWidth="1"/>
  </cols>
  <sheetData>
    <row r="1" ht="27" spans="1:7">
      <c r="A1" s="1" t="s">
        <v>31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 t="s">
        <v>30</v>
      </c>
      <c r="D2" s="2" t="s">
        <v>8</v>
      </c>
      <c r="E2" s="2" t="s">
        <v>9</v>
      </c>
      <c r="F2" s="2" t="s">
        <v>10</v>
      </c>
      <c r="G2" s="2" t="s">
        <v>11</v>
      </c>
    </row>
    <row r="3" ht="18.75" spans="1:7">
      <c r="A3" s="2">
        <v>1</v>
      </c>
      <c r="B3" s="11" t="s">
        <v>32</v>
      </c>
      <c r="C3" s="11">
        <v>1880</v>
      </c>
      <c r="D3" s="11">
        <v>3</v>
      </c>
      <c r="E3" s="11">
        <f t="shared" ref="E3:E36" si="0">C3*D3</f>
        <v>5640</v>
      </c>
      <c r="F3" s="11" t="s">
        <v>33</v>
      </c>
      <c r="G3" s="11">
        <f>E3</f>
        <v>5640</v>
      </c>
    </row>
    <row r="4" ht="18.75" spans="1:7">
      <c r="A4" s="2">
        <v>2</v>
      </c>
      <c r="B4" s="11" t="s">
        <v>34</v>
      </c>
      <c r="C4" s="11">
        <v>1880</v>
      </c>
      <c r="D4" s="11">
        <v>3</v>
      </c>
      <c r="E4" s="11">
        <f t="shared" si="0"/>
        <v>5640</v>
      </c>
      <c r="F4" s="11" t="s">
        <v>35</v>
      </c>
      <c r="G4" s="11">
        <f>E4</f>
        <v>5640</v>
      </c>
    </row>
    <row r="5" ht="18.75" spans="1:7">
      <c r="A5" s="2">
        <v>3</v>
      </c>
      <c r="B5" s="11" t="s">
        <v>36</v>
      </c>
      <c r="C5" s="11">
        <v>1880</v>
      </c>
      <c r="D5" s="11">
        <v>3</v>
      </c>
      <c r="E5" s="11">
        <f t="shared" si="0"/>
        <v>5640</v>
      </c>
      <c r="F5" s="11" t="s">
        <v>37</v>
      </c>
      <c r="G5" s="11">
        <f>E5</f>
        <v>5640</v>
      </c>
    </row>
    <row r="6" ht="18.75" spans="1:7">
      <c r="A6" s="2">
        <v>4</v>
      </c>
      <c r="B6" s="11" t="s">
        <v>38</v>
      </c>
      <c r="C6" s="11">
        <v>1880</v>
      </c>
      <c r="D6" s="11">
        <v>3</v>
      </c>
      <c r="E6" s="11">
        <f t="shared" si="0"/>
        <v>5640</v>
      </c>
      <c r="F6" s="11" t="s">
        <v>39</v>
      </c>
      <c r="G6" s="15">
        <f>E6+E7+E8+E9+E10+E11</f>
        <v>33840</v>
      </c>
    </row>
    <row r="7" ht="18.75" spans="1:7">
      <c r="A7" s="2">
        <v>5</v>
      </c>
      <c r="B7" s="11" t="s">
        <v>40</v>
      </c>
      <c r="C7" s="11">
        <v>1880</v>
      </c>
      <c r="D7" s="11">
        <v>3</v>
      </c>
      <c r="E7" s="11">
        <f t="shared" si="0"/>
        <v>5640</v>
      </c>
      <c r="F7" s="11" t="s">
        <v>39</v>
      </c>
      <c r="G7" s="18"/>
    </row>
    <row r="8" ht="18.75" spans="1:8">
      <c r="A8" s="2">
        <v>6</v>
      </c>
      <c r="B8" s="11" t="s">
        <v>41</v>
      </c>
      <c r="C8" s="11">
        <v>1880</v>
      </c>
      <c r="D8" s="11">
        <v>3</v>
      </c>
      <c r="E8" s="11">
        <f t="shared" si="0"/>
        <v>5640</v>
      </c>
      <c r="F8" s="11" t="s">
        <v>39</v>
      </c>
      <c r="G8" s="18"/>
      <c r="H8" s="36" t="s">
        <v>42</v>
      </c>
    </row>
    <row r="9" ht="18.75" spans="1:8">
      <c r="A9" s="2">
        <v>7</v>
      </c>
      <c r="B9" s="11" t="s">
        <v>43</v>
      </c>
      <c r="C9" s="11">
        <v>1880</v>
      </c>
      <c r="D9" s="11">
        <v>3</v>
      </c>
      <c r="E9" s="11">
        <f t="shared" si="0"/>
        <v>5640</v>
      </c>
      <c r="F9" s="11" t="s">
        <v>39</v>
      </c>
      <c r="G9" s="18"/>
      <c r="H9" s="36"/>
    </row>
    <row r="10" ht="18.75" spans="1:8">
      <c r="A10" s="2">
        <v>8</v>
      </c>
      <c r="B10" s="11" t="s">
        <v>44</v>
      </c>
      <c r="C10" s="11">
        <v>1880</v>
      </c>
      <c r="D10" s="11">
        <v>3</v>
      </c>
      <c r="E10" s="11">
        <f t="shared" si="0"/>
        <v>5640</v>
      </c>
      <c r="F10" s="11" t="s">
        <v>39</v>
      </c>
      <c r="G10" s="18"/>
      <c r="H10" s="36"/>
    </row>
    <row r="11" ht="18.75" spans="1:8">
      <c r="A11" s="2">
        <v>9</v>
      </c>
      <c r="B11" s="11" t="s">
        <v>45</v>
      </c>
      <c r="C11" s="11">
        <v>1880</v>
      </c>
      <c r="D11" s="11">
        <v>3</v>
      </c>
      <c r="E11" s="11">
        <f t="shared" si="0"/>
        <v>5640</v>
      </c>
      <c r="F11" s="11" t="s">
        <v>39</v>
      </c>
      <c r="G11" s="19"/>
      <c r="H11" s="36"/>
    </row>
    <row r="12" ht="18.75" spans="1:7">
      <c r="A12" s="2">
        <v>10</v>
      </c>
      <c r="B12" s="11" t="s">
        <v>46</v>
      </c>
      <c r="C12" s="11">
        <v>1880</v>
      </c>
      <c r="D12" s="11">
        <v>3</v>
      </c>
      <c r="E12" s="11">
        <f t="shared" si="0"/>
        <v>5640</v>
      </c>
      <c r="F12" s="11" t="s">
        <v>47</v>
      </c>
      <c r="G12" s="11">
        <f t="shared" ref="G12:G17" si="1">E12</f>
        <v>5640</v>
      </c>
    </row>
    <row r="13" ht="18.75" spans="1:7">
      <c r="A13" s="2">
        <v>11</v>
      </c>
      <c r="B13" s="11" t="s">
        <v>48</v>
      </c>
      <c r="C13" s="11">
        <v>1880</v>
      </c>
      <c r="D13" s="11">
        <v>3</v>
      </c>
      <c r="E13" s="11">
        <f t="shared" si="0"/>
        <v>5640</v>
      </c>
      <c r="F13" s="11" t="s">
        <v>49</v>
      </c>
      <c r="G13" s="11">
        <f t="shared" si="1"/>
        <v>5640</v>
      </c>
    </row>
    <row r="14" ht="18.75" spans="1:7">
      <c r="A14" s="2">
        <v>12</v>
      </c>
      <c r="B14" s="11" t="s">
        <v>50</v>
      </c>
      <c r="C14" s="11">
        <v>1880</v>
      </c>
      <c r="D14" s="11">
        <v>3</v>
      </c>
      <c r="E14" s="11">
        <f t="shared" si="0"/>
        <v>5640</v>
      </c>
      <c r="F14" s="11" t="s">
        <v>51</v>
      </c>
      <c r="G14" s="11">
        <f t="shared" si="1"/>
        <v>5640</v>
      </c>
    </row>
    <row r="15" ht="18.75" spans="1:7">
      <c r="A15" s="2">
        <v>13</v>
      </c>
      <c r="B15" s="11" t="s">
        <v>52</v>
      </c>
      <c r="C15" s="11">
        <v>1880</v>
      </c>
      <c r="D15" s="11">
        <v>3</v>
      </c>
      <c r="E15" s="11">
        <f t="shared" si="0"/>
        <v>5640</v>
      </c>
      <c r="F15" s="11" t="s">
        <v>53</v>
      </c>
      <c r="G15" s="11">
        <f t="shared" si="1"/>
        <v>5640</v>
      </c>
    </row>
    <row r="16" ht="18.75" spans="1:7">
      <c r="A16" s="2">
        <v>14</v>
      </c>
      <c r="B16" s="11" t="s">
        <v>54</v>
      </c>
      <c r="C16" s="11">
        <v>1880</v>
      </c>
      <c r="D16" s="11">
        <v>3</v>
      </c>
      <c r="E16" s="11">
        <f t="shared" si="0"/>
        <v>5640</v>
      </c>
      <c r="F16" s="11" t="s">
        <v>55</v>
      </c>
      <c r="G16" s="11">
        <f t="shared" si="1"/>
        <v>5640</v>
      </c>
    </row>
    <row r="17" ht="18.75" spans="1:7">
      <c r="A17" s="2">
        <v>15</v>
      </c>
      <c r="B17" s="11" t="s">
        <v>56</v>
      </c>
      <c r="C17" s="11">
        <v>1880</v>
      </c>
      <c r="D17" s="11">
        <v>3</v>
      </c>
      <c r="E17" s="11">
        <f t="shared" si="0"/>
        <v>5640</v>
      </c>
      <c r="F17" s="11" t="s">
        <v>57</v>
      </c>
      <c r="G17" s="11">
        <f t="shared" si="1"/>
        <v>5640</v>
      </c>
    </row>
    <row r="18" ht="18.75" spans="1:7">
      <c r="A18" s="2">
        <v>16</v>
      </c>
      <c r="B18" s="11" t="s">
        <v>58</v>
      </c>
      <c r="C18" s="11">
        <v>1880</v>
      </c>
      <c r="D18" s="11">
        <v>1</v>
      </c>
      <c r="E18" s="11">
        <f t="shared" si="0"/>
        <v>1880</v>
      </c>
      <c r="F18" s="11" t="s">
        <v>59</v>
      </c>
      <c r="G18" s="15">
        <f>E18+E19+E20+E21+E22</f>
        <v>24440</v>
      </c>
    </row>
    <row r="19" ht="18.75" spans="1:8">
      <c r="A19" s="2">
        <v>17</v>
      </c>
      <c r="B19" s="11" t="s">
        <v>60</v>
      </c>
      <c r="C19" s="11">
        <v>1880</v>
      </c>
      <c r="D19" s="11">
        <v>3</v>
      </c>
      <c r="E19" s="11">
        <f t="shared" si="0"/>
        <v>5640</v>
      </c>
      <c r="F19" s="11" t="s">
        <v>59</v>
      </c>
      <c r="G19" s="18"/>
      <c r="H19" s="38"/>
    </row>
    <row r="20" ht="18.75" spans="1:8">
      <c r="A20" s="2">
        <v>18</v>
      </c>
      <c r="B20" s="11" t="s">
        <v>61</v>
      </c>
      <c r="C20" s="11">
        <v>1880</v>
      </c>
      <c r="D20" s="11">
        <v>3</v>
      </c>
      <c r="E20" s="11">
        <f t="shared" si="0"/>
        <v>5640</v>
      </c>
      <c r="F20" s="11" t="s">
        <v>59</v>
      </c>
      <c r="G20" s="18"/>
      <c r="H20" s="38"/>
    </row>
    <row r="21" ht="18.75" spans="1:8">
      <c r="A21" s="2">
        <v>19</v>
      </c>
      <c r="B21" s="11" t="s">
        <v>62</v>
      </c>
      <c r="C21" s="11">
        <v>1880</v>
      </c>
      <c r="D21" s="11">
        <v>3</v>
      </c>
      <c r="E21" s="11">
        <f t="shared" si="0"/>
        <v>5640</v>
      </c>
      <c r="F21" s="11" t="s">
        <v>59</v>
      </c>
      <c r="G21" s="18"/>
      <c r="H21" s="38"/>
    </row>
    <row r="22" ht="18.75" spans="1:8">
      <c r="A22" s="2">
        <v>20</v>
      </c>
      <c r="B22" s="11" t="s">
        <v>63</v>
      </c>
      <c r="C22" s="11">
        <v>1880</v>
      </c>
      <c r="D22" s="11">
        <v>3</v>
      </c>
      <c r="E22" s="11">
        <f t="shared" si="0"/>
        <v>5640</v>
      </c>
      <c r="F22" s="11" t="s">
        <v>59</v>
      </c>
      <c r="G22" s="19"/>
      <c r="H22" s="38"/>
    </row>
    <row r="23" ht="18.75" spans="1:8">
      <c r="A23" s="2">
        <v>21</v>
      </c>
      <c r="B23" s="11" t="s">
        <v>64</v>
      </c>
      <c r="C23" s="11">
        <v>1880</v>
      </c>
      <c r="D23" s="11">
        <v>3</v>
      </c>
      <c r="E23" s="11">
        <f t="shared" si="0"/>
        <v>5640</v>
      </c>
      <c r="F23" s="11" t="s">
        <v>65</v>
      </c>
      <c r="G23" s="11">
        <f t="shared" ref="G23:G30" si="2">E23</f>
        <v>5640</v>
      </c>
      <c r="H23" s="38"/>
    </row>
    <row r="24" ht="18.75" spans="1:8">
      <c r="A24" s="2">
        <v>22</v>
      </c>
      <c r="B24" s="11" t="s">
        <v>66</v>
      </c>
      <c r="C24" s="11">
        <v>1880</v>
      </c>
      <c r="D24" s="11">
        <v>3</v>
      </c>
      <c r="E24" s="11">
        <f t="shared" si="0"/>
        <v>5640</v>
      </c>
      <c r="F24" s="11" t="s">
        <v>67</v>
      </c>
      <c r="G24" s="11">
        <f t="shared" si="2"/>
        <v>5640</v>
      </c>
      <c r="H24" s="38"/>
    </row>
    <row r="25" ht="18.75" spans="1:8">
      <c r="A25" s="2">
        <v>23</v>
      </c>
      <c r="B25" s="11" t="s">
        <v>68</v>
      </c>
      <c r="C25" s="11">
        <v>1880</v>
      </c>
      <c r="D25" s="11">
        <v>3</v>
      </c>
      <c r="E25" s="11">
        <f t="shared" si="0"/>
        <v>5640</v>
      </c>
      <c r="F25" s="11" t="s">
        <v>69</v>
      </c>
      <c r="G25" s="11">
        <f t="shared" si="2"/>
        <v>5640</v>
      </c>
      <c r="H25" s="38"/>
    </row>
    <row r="26" ht="18.75" spans="1:8">
      <c r="A26" s="2">
        <v>24</v>
      </c>
      <c r="B26" s="11" t="s">
        <v>70</v>
      </c>
      <c r="C26" s="11">
        <v>1880</v>
      </c>
      <c r="D26" s="11">
        <v>3</v>
      </c>
      <c r="E26" s="11">
        <f t="shared" si="0"/>
        <v>5640</v>
      </c>
      <c r="F26" s="11" t="s">
        <v>71</v>
      </c>
      <c r="G26" s="11">
        <f t="shared" si="2"/>
        <v>5640</v>
      </c>
      <c r="H26" s="38"/>
    </row>
    <row r="27" ht="18.75" spans="1:8">
      <c r="A27" s="2">
        <v>25</v>
      </c>
      <c r="B27" s="11" t="s">
        <v>72</v>
      </c>
      <c r="C27" s="11">
        <v>1880</v>
      </c>
      <c r="D27" s="11">
        <v>3</v>
      </c>
      <c r="E27" s="11">
        <f t="shared" si="0"/>
        <v>5640</v>
      </c>
      <c r="F27" s="11" t="s">
        <v>73</v>
      </c>
      <c r="G27" s="11">
        <f t="shared" si="2"/>
        <v>5640</v>
      </c>
      <c r="H27" s="38"/>
    </row>
    <row r="28" ht="18.75" spans="1:8">
      <c r="A28" s="2">
        <v>26</v>
      </c>
      <c r="B28" s="11" t="s">
        <v>74</v>
      </c>
      <c r="C28" s="11">
        <v>1880</v>
      </c>
      <c r="D28" s="11">
        <v>3</v>
      </c>
      <c r="E28" s="11">
        <f t="shared" si="0"/>
        <v>5640</v>
      </c>
      <c r="F28" s="11" t="s">
        <v>75</v>
      </c>
      <c r="G28" s="11">
        <f t="shared" si="2"/>
        <v>5640</v>
      </c>
      <c r="H28" s="38"/>
    </row>
    <row r="29" ht="18.75" spans="1:8">
      <c r="A29" s="2">
        <v>27</v>
      </c>
      <c r="B29" s="11" t="s">
        <v>76</v>
      </c>
      <c r="C29" s="11">
        <v>1880</v>
      </c>
      <c r="D29" s="11">
        <v>3</v>
      </c>
      <c r="E29" s="11">
        <f t="shared" si="0"/>
        <v>5640</v>
      </c>
      <c r="F29" s="11" t="s">
        <v>77</v>
      </c>
      <c r="G29" s="11">
        <f t="shared" si="2"/>
        <v>5640</v>
      </c>
      <c r="H29" s="38"/>
    </row>
    <row r="30" ht="18.75" spans="1:8">
      <c r="A30" s="2">
        <v>28</v>
      </c>
      <c r="B30" s="11" t="s">
        <v>78</v>
      </c>
      <c r="C30" s="11">
        <v>1880</v>
      </c>
      <c r="D30" s="11">
        <v>3</v>
      </c>
      <c r="E30" s="11">
        <f t="shared" si="0"/>
        <v>5640</v>
      </c>
      <c r="F30" s="11" t="s">
        <v>79</v>
      </c>
      <c r="G30" s="19">
        <f t="shared" si="2"/>
        <v>5640</v>
      </c>
      <c r="H30" s="38"/>
    </row>
    <row r="31" ht="18.75" spans="1:8">
      <c r="A31" s="2">
        <v>29</v>
      </c>
      <c r="B31" s="11" t="s">
        <v>80</v>
      </c>
      <c r="C31" s="11">
        <v>1880</v>
      </c>
      <c r="D31" s="11">
        <v>3</v>
      </c>
      <c r="E31" s="11">
        <f t="shared" si="0"/>
        <v>5640</v>
      </c>
      <c r="F31" s="11" t="s">
        <v>81</v>
      </c>
      <c r="G31" s="15">
        <f>E31+E32</f>
        <v>11280</v>
      </c>
      <c r="H31" s="38" t="s">
        <v>42</v>
      </c>
    </row>
    <row r="32" ht="18.75" spans="1:8">
      <c r="A32" s="2">
        <v>30</v>
      </c>
      <c r="B32" s="11" t="s">
        <v>82</v>
      </c>
      <c r="C32" s="11">
        <v>1880</v>
      </c>
      <c r="D32" s="11">
        <v>3</v>
      </c>
      <c r="E32" s="11">
        <f t="shared" si="0"/>
        <v>5640</v>
      </c>
      <c r="F32" s="11" t="s">
        <v>81</v>
      </c>
      <c r="G32" s="19"/>
      <c r="H32" s="38"/>
    </row>
    <row r="33" ht="18.75" spans="1:8">
      <c r="A33" s="2">
        <v>31</v>
      </c>
      <c r="B33" s="11" t="s">
        <v>83</v>
      </c>
      <c r="C33" s="11">
        <v>1880</v>
      </c>
      <c r="D33" s="11">
        <v>2</v>
      </c>
      <c r="E33" s="11">
        <f t="shared" si="0"/>
        <v>3760</v>
      </c>
      <c r="F33" s="11" t="s">
        <v>84</v>
      </c>
      <c r="G33" s="15">
        <f t="shared" ref="G33:G36" si="3">E33</f>
        <v>3760</v>
      </c>
      <c r="H33" s="38"/>
    </row>
    <row r="34" ht="18.75" spans="1:8">
      <c r="A34" s="2">
        <v>32</v>
      </c>
      <c r="B34" s="11" t="s">
        <v>85</v>
      </c>
      <c r="C34" s="11">
        <v>1880</v>
      </c>
      <c r="D34" s="11">
        <v>3</v>
      </c>
      <c r="E34" s="11">
        <f t="shared" si="0"/>
        <v>5640</v>
      </c>
      <c r="F34" s="11" t="s">
        <v>86</v>
      </c>
      <c r="G34" s="11">
        <f t="shared" si="3"/>
        <v>5640</v>
      </c>
      <c r="H34" s="38"/>
    </row>
    <row r="35" ht="18.75" spans="1:8">
      <c r="A35" s="2">
        <v>33</v>
      </c>
      <c r="B35" s="11" t="s">
        <v>87</v>
      </c>
      <c r="C35" s="11">
        <v>1880</v>
      </c>
      <c r="D35" s="11">
        <v>3</v>
      </c>
      <c r="E35" s="11">
        <f t="shared" si="0"/>
        <v>5640</v>
      </c>
      <c r="F35" s="11" t="s">
        <v>88</v>
      </c>
      <c r="G35" s="11">
        <f t="shared" si="3"/>
        <v>5640</v>
      </c>
      <c r="H35" s="38" t="s">
        <v>42</v>
      </c>
    </row>
    <row r="36" ht="18.75" spans="1:8">
      <c r="A36" s="2">
        <v>34</v>
      </c>
      <c r="B36" s="11" t="s">
        <v>89</v>
      </c>
      <c r="C36" s="11">
        <v>1880</v>
      </c>
      <c r="D36" s="11">
        <v>3</v>
      </c>
      <c r="E36" s="11">
        <f t="shared" si="0"/>
        <v>5640</v>
      </c>
      <c r="F36" s="11" t="s">
        <v>90</v>
      </c>
      <c r="G36" s="11">
        <f t="shared" si="3"/>
        <v>5640</v>
      </c>
      <c r="H36" s="38" t="s">
        <v>42</v>
      </c>
    </row>
    <row r="37" ht="18.75" spans="1:8">
      <c r="A37" s="6"/>
      <c r="B37" s="7"/>
      <c r="C37" s="6"/>
      <c r="D37" s="6"/>
      <c r="E37" s="6">
        <f>SUM(E3:E36)</f>
        <v>186120</v>
      </c>
      <c r="F37" s="8"/>
      <c r="G37" s="6">
        <f>SUM(G3:G36)</f>
        <v>186120</v>
      </c>
      <c r="H37" s="38"/>
    </row>
  </sheetData>
  <mergeCells count="5">
    <mergeCell ref="A1:G1"/>
    <mergeCell ref="G6:G11"/>
    <mergeCell ref="G18:G22"/>
    <mergeCell ref="G31:G32"/>
    <mergeCell ref="H8:H1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workbookViewId="0">
      <selection activeCell="M20" sqref="M20"/>
    </sheetView>
  </sheetViews>
  <sheetFormatPr defaultColWidth="9" defaultRowHeight="13.5"/>
  <cols>
    <col min="10" max="10" width="17" customWidth="1"/>
    <col min="14" max="14" width="11.625" customWidth="1"/>
    <col min="15" max="15" width="13.75" customWidth="1"/>
  </cols>
  <sheetData>
    <row r="1" ht="35" customHeight="1" spans="1:14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ht="20" customHeight="1" spans="1:14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9</v>
      </c>
      <c r="N2" t="s">
        <v>13</v>
      </c>
    </row>
    <row r="3" ht="20" customHeight="1" spans="1:14">
      <c r="A3">
        <v>1</v>
      </c>
      <c r="B3" t="s">
        <v>32</v>
      </c>
      <c r="C3">
        <v>567.68</v>
      </c>
      <c r="D3">
        <v>230.62</v>
      </c>
      <c r="E3">
        <v>6</v>
      </c>
      <c r="F3">
        <v>24.84</v>
      </c>
      <c r="G3">
        <v>10.78</v>
      </c>
      <c r="H3">
        <v>3</v>
      </c>
      <c r="I3">
        <v>2519.76</v>
      </c>
      <c r="J3" t="s">
        <v>33</v>
      </c>
      <c r="K3">
        <v>2519.76</v>
      </c>
      <c r="L3">
        <v>0.09</v>
      </c>
      <c r="M3">
        <v>0.09</v>
      </c>
      <c r="N3">
        <v>2519.85</v>
      </c>
    </row>
    <row r="4" ht="20" customHeight="1" spans="1:14">
      <c r="A4">
        <v>2</v>
      </c>
      <c r="B4" t="s">
        <v>34</v>
      </c>
      <c r="C4">
        <v>567.68</v>
      </c>
      <c r="D4">
        <v>230.62</v>
      </c>
      <c r="E4">
        <v>6</v>
      </c>
      <c r="F4">
        <v>24.84</v>
      </c>
      <c r="G4">
        <v>10.78</v>
      </c>
      <c r="H4">
        <v>3</v>
      </c>
      <c r="I4">
        <v>2519.76</v>
      </c>
      <c r="J4" t="s">
        <v>35</v>
      </c>
      <c r="K4">
        <v>2519.76</v>
      </c>
      <c r="L4">
        <v>0.09</v>
      </c>
      <c r="M4">
        <v>0.09</v>
      </c>
      <c r="N4">
        <v>2519.85</v>
      </c>
    </row>
    <row r="5" ht="20" customHeight="1" spans="1:14">
      <c r="A5">
        <v>3</v>
      </c>
      <c r="B5" t="s">
        <v>36</v>
      </c>
      <c r="C5">
        <v>567.68</v>
      </c>
      <c r="D5">
        <v>230.62</v>
      </c>
      <c r="E5">
        <v>6</v>
      </c>
      <c r="F5">
        <v>24.84</v>
      </c>
      <c r="G5">
        <v>10.78</v>
      </c>
      <c r="H5">
        <v>3</v>
      </c>
      <c r="I5">
        <v>2519.76</v>
      </c>
      <c r="J5" t="s">
        <v>37</v>
      </c>
      <c r="K5">
        <v>2519.76</v>
      </c>
      <c r="L5">
        <v>0.09</v>
      </c>
      <c r="M5">
        <v>0.09</v>
      </c>
      <c r="N5">
        <v>2519.85</v>
      </c>
    </row>
    <row r="6" ht="20" customHeight="1" spans="1:14">
      <c r="A6">
        <v>4</v>
      </c>
      <c r="B6" t="s">
        <v>92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t="s">
        <v>93</v>
      </c>
      <c r="K6">
        <v>2519.76</v>
      </c>
      <c r="L6">
        <v>0.06</v>
      </c>
      <c r="M6">
        <v>0.06</v>
      </c>
      <c r="N6">
        <v>2519.82</v>
      </c>
    </row>
    <row r="7" ht="20" customHeight="1" spans="1:15">
      <c r="A7">
        <v>5</v>
      </c>
      <c r="B7" t="s">
        <v>87</v>
      </c>
      <c r="C7">
        <v>567.68</v>
      </c>
      <c r="D7">
        <v>230.62</v>
      </c>
      <c r="E7">
        <v>6</v>
      </c>
      <c r="F7">
        <v>24.84</v>
      </c>
      <c r="G7">
        <v>10.78</v>
      </c>
      <c r="H7">
        <v>3</v>
      </c>
      <c r="I7">
        <v>2519.76</v>
      </c>
      <c r="J7" t="s">
        <v>93</v>
      </c>
      <c r="L7">
        <v>0</v>
      </c>
      <c r="O7" t="s">
        <v>42</v>
      </c>
    </row>
    <row r="8" ht="20" customHeight="1" spans="1:14">
      <c r="A8">
        <v>6</v>
      </c>
      <c r="B8" t="s">
        <v>38</v>
      </c>
      <c r="C8">
        <v>567.68</v>
      </c>
      <c r="D8">
        <v>230.62</v>
      </c>
      <c r="E8">
        <v>6</v>
      </c>
      <c r="F8">
        <v>24.84</v>
      </c>
      <c r="G8">
        <v>10.78</v>
      </c>
      <c r="H8">
        <v>3</v>
      </c>
      <c r="I8">
        <v>2519.76</v>
      </c>
      <c r="J8" t="s">
        <v>39</v>
      </c>
      <c r="K8">
        <v>15118.56</v>
      </c>
      <c r="L8">
        <v>0.09</v>
      </c>
      <c r="M8">
        <v>0.37</v>
      </c>
      <c r="N8">
        <v>15118.93</v>
      </c>
    </row>
    <row r="9" ht="20" customHeight="1" spans="1:12">
      <c r="A9">
        <v>7</v>
      </c>
      <c r="B9" t="s">
        <v>40</v>
      </c>
      <c r="C9">
        <v>567.68</v>
      </c>
      <c r="D9">
        <v>230.62</v>
      </c>
      <c r="E9">
        <v>6</v>
      </c>
      <c r="F9">
        <v>24.84</v>
      </c>
      <c r="G9">
        <v>10.78</v>
      </c>
      <c r="H9">
        <v>3</v>
      </c>
      <c r="I9">
        <v>2519.76</v>
      </c>
      <c r="J9" t="s">
        <v>39</v>
      </c>
      <c r="L9">
        <v>0.09</v>
      </c>
    </row>
    <row r="10" ht="20" customHeight="1" spans="1:12">
      <c r="A10">
        <v>8</v>
      </c>
      <c r="B10" t="s">
        <v>94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t="s">
        <v>39</v>
      </c>
      <c r="L10">
        <v>0.08</v>
      </c>
    </row>
    <row r="11" ht="20" customHeight="1" spans="1:12">
      <c r="A11">
        <v>9</v>
      </c>
      <c r="B11" t="s">
        <v>95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t="s">
        <v>39</v>
      </c>
      <c r="L11">
        <v>0.05</v>
      </c>
    </row>
    <row r="12" ht="20" customHeight="1" spans="1:12">
      <c r="A12">
        <v>10</v>
      </c>
      <c r="B12" t="s">
        <v>96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t="s">
        <v>39</v>
      </c>
      <c r="L12">
        <v>0.01</v>
      </c>
    </row>
    <row r="13" ht="20" customHeight="1" spans="1:12">
      <c r="A13">
        <v>11</v>
      </c>
      <c r="B13" t="s">
        <v>97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t="s">
        <v>39</v>
      </c>
      <c r="L13">
        <v>0.05</v>
      </c>
    </row>
    <row r="14" ht="20" customHeight="1" spans="1:15">
      <c r="A14">
        <v>12</v>
      </c>
      <c r="B14" t="s">
        <v>41</v>
      </c>
      <c r="C14">
        <v>567.68</v>
      </c>
      <c r="D14">
        <v>230.62</v>
      </c>
      <c r="E14">
        <v>6</v>
      </c>
      <c r="F14">
        <v>24.84</v>
      </c>
      <c r="G14">
        <v>10.78</v>
      </c>
      <c r="H14">
        <v>3</v>
      </c>
      <c r="I14">
        <v>2519.76</v>
      </c>
      <c r="J14" t="s">
        <v>39</v>
      </c>
      <c r="L14">
        <v>0</v>
      </c>
      <c r="O14" t="s">
        <v>42</v>
      </c>
    </row>
    <row r="15" ht="20" customHeight="1" spans="1:12">
      <c r="A15">
        <v>13</v>
      </c>
      <c r="B15" t="s">
        <v>43</v>
      </c>
      <c r="C15">
        <v>567.68</v>
      </c>
      <c r="D15">
        <v>230.62</v>
      </c>
      <c r="E15">
        <v>6</v>
      </c>
      <c r="F15">
        <v>24.84</v>
      </c>
      <c r="G15">
        <v>10.78</v>
      </c>
      <c r="H15">
        <v>3</v>
      </c>
      <c r="I15">
        <v>2519.76</v>
      </c>
      <c r="J15" t="s">
        <v>39</v>
      </c>
      <c r="L15">
        <v>0</v>
      </c>
    </row>
    <row r="16" ht="20" customHeight="1" spans="1:12">
      <c r="A16">
        <v>14</v>
      </c>
      <c r="B16" t="s">
        <v>44</v>
      </c>
      <c r="C16">
        <v>567.68</v>
      </c>
      <c r="D16">
        <v>230.62</v>
      </c>
      <c r="E16">
        <v>6</v>
      </c>
      <c r="F16">
        <v>24.84</v>
      </c>
      <c r="G16">
        <v>10.78</v>
      </c>
      <c r="H16">
        <v>3</v>
      </c>
      <c r="I16">
        <v>2519.76</v>
      </c>
      <c r="J16" t="s">
        <v>39</v>
      </c>
      <c r="L16">
        <v>0</v>
      </c>
    </row>
    <row r="17" ht="20" customHeight="1" spans="1:12">
      <c r="A17">
        <v>15</v>
      </c>
      <c r="B17" t="s">
        <v>45</v>
      </c>
      <c r="C17">
        <v>567.68</v>
      </c>
      <c r="D17">
        <v>230.62</v>
      </c>
      <c r="E17">
        <v>6</v>
      </c>
      <c r="F17">
        <v>24.84</v>
      </c>
      <c r="G17">
        <v>10.78</v>
      </c>
      <c r="H17">
        <v>3</v>
      </c>
      <c r="I17">
        <v>2519.76</v>
      </c>
      <c r="J17" t="s">
        <v>39</v>
      </c>
      <c r="L17">
        <v>0</v>
      </c>
    </row>
    <row r="18" ht="20" customHeight="1" spans="1:14">
      <c r="A18">
        <v>16</v>
      </c>
      <c r="B18" t="s">
        <v>46</v>
      </c>
      <c r="C18">
        <v>567.68</v>
      </c>
      <c r="D18">
        <v>230.62</v>
      </c>
      <c r="E18">
        <v>6</v>
      </c>
      <c r="F18">
        <v>24.84</v>
      </c>
      <c r="G18">
        <v>10.78</v>
      </c>
      <c r="H18">
        <v>3</v>
      </c>
      <c r="I18">
        <v>2519.76</v>
      </c>
      <c r="J18" t="s">
        <v>98</v>
      </c>
      <c r="K18">
        <v>2519.76</v>
      </c>
      <c r="L18">
        <v>0.09</v>
      </c>
      <c r="M18">
        <v>0.09</v>
      </c>
      <c r="N18">
        <v>2519.85</v>
      </c>
    </row>
    <row r="19" ht="20" customHeight="1" spans="1:14">
      <c r="A19">
        <v>17</v>
      </c>
      <c r="B19" t="s">
        <v>48</v>
      </c>
      <c r="C19">
        <v>567.68</v>
      </c>
      <c r="D19">
        <v>230.62</v>
      </c>
      <c r="E19">
        <v>6</v>
      </c>
      <c r="F19">
        <v>24.84</v>
      </c>
      <c r="G19">
        <v>10.78</v>
      </c>
      <c r="H19">
        <v>3</v>
      </c>
      <c r="I19">
        <v>2519.76</v>
      </c>
      <c r="J19" t="s">
        <v>49</v>
      </c>
      <c r="K19">
        <v>2519.76</v>
      </c>
      <c r="L19">
        <v>0.09</v>
      </c>
      <c r="M19">
        <v>0.09</v>
      </c>
      <c r="N19">
        <v>2519.85</v>
      </c>
    </row>
    <row r="20" ht="20" customHeight="1" spans="1:14">
      <c r="A20">
        <v>18</v>
      </c>
      <c r="B20" t="s">
        <v>50</v>
      </c>
      <c r="C20">
        <v>567.68</v>
      </c>
      <c r="D20">
        <v>230.62</v>
      </c>
      <c r="E20">
        <v>6</v>
      </c>
      <c r="F20">
        <v>24.84</v>
      </c>
      <c r="G20">
        <v>10.78</v>
      </c>
      <c r="H20">
        <v>3</v>
      </c>
      <c r="I20">
        <v>2519.76</v>
      </c>
      <c r="J20" t="s">
        <v>51</v>
      </c>
      <c r="K20">
        <v>2519.76</v>
      </c>
      <c r="L20">
        <v>0.09</v>
      </c>
      <c r="M20">
        <v>0.09</v>
      </c>
      <c r="N20">
        <v>2519.85</v>
      </c>
    </row>
    <row r="21" ht="20" customHeight="1" spans="1:14">
      <c r="A21">
        <v>19</v>
      </c>
      <c r="B21" t="s">
        <v>52</v>
      </c>
      <c r="C21">
        <v>567.68</v>
      </c>
      <c r="D21">
        <v>230.62</v>
      </c>
      <c r="E21">
        <v>6</v>
      </c>
      <c r="F21">
        <v>24.84</v>
      </c>
      <c r="G21">
        <v>10.78</v>
      </c>
      <c r="H21">
        <v>3</v>
      </c>
      <c r="I21">
        <v>2519.76</v>
      </c>
      <c r="J21" t="s">
        <v>53</v>
      </c>
      <c r="K21">
        <v>2519.76</v>
      </c>
      <c r="L21">
        <v>0.09</v>
      </c>
      <c r="M21">
        <v>0.09</v>
      </c>
      <c r="N21">
        <v>2519.85</v>
      </c>
    </row>
    <row r="22" ht="20" customHeight="1" spans="1:14">
      <c r="A22">
        <v>20</v>
      </c>
      <c r="B22" t="s">
        <v>54</v>
      </c>
      <c r="C22">
        <v>567.68</v>
      </c>
      <c r="D22">
        <v>230.62</v>
      </c>
      <c r="E22">
        <v>6</v>
      </c>
      <c r="F22">
        <v>24.84</v>
      </c>
      <c r="G22">
        <v>10.78</v>
      </c>
      <c r="H22">
        <v>3</v>
      </c>
      <c r="I22">
        <v>2519.76</v>
      </c>
      <c r="J22" t="s">
        <v>55</v>
      </c>
      <c r="K22">
        <v>2519.76</v>
      </c>
      <c r="L22">
        <v>0.09</v>
      </c>
      <c r="M22">
        <v>0.09</v>
      </c>
      <c r="N22">
        <v>2519.85</v>
      </c>
    </row>
    <row r="23" ht="20" customHeight="1" spans="1:14">
      <c r="A23">
        <v>21</v>
      </c>
      <c r="B23" t="s">
        <v>56</v>
      </c>
      <c r="C23">
        <v>567.68</v>
      </c>
      <c r="D23">
        <v>230.62</v>
      </c>
      <c r="E23">
        <v>6</v>
      </c>
      <c r="F23">
        <v>24.84</v>
      </c>
      <c r="G23">
        <v>10.78</v>
      </c>
      <c r="H23">
        <v>3</v>
      </c>
      <c r="I23">
        <v>2519.76</v>
      </c>
      <c r="J23" t="s">
        <v>57</v>
      </c>
      <c r="K23">
        <v>2519.76</v>
      </c>
      <c r="L23">
        <v>0.09</v>
      </c>
      <c r="M23">
        <v>0.09</v>
      </c>
      <c r="N23">
        <v>2519.85</v>
      </c>
    </row>
    <row r="24" ht="20" customHeight="1" spans="1:14">
      <c r="A24">
        <v>22</v>
      </c>
      <c r="B24" t="s">
        <v>58</v>
      </c>
      <c r="C24">
        <v>567.68</v>
      </c>
      <c r="D24">
        <v>230.62</v>
      </c>
      <c r="E24">
        <v>6</v>
      </c>
      <c r="F24">
        <v>24.84</v>
      </c>
      <c r="G24">
        <v>10.78</v>
      </c>
      <c r="H24">
        <v>1</v>
      </c>
      <c r="I24">
        <v>839.92</v>
      </c>
      <c r="J24" t="s">
        <v>59</v>
      </c>
      <c r="K24">
        <v>10918.96</v>
      </c>
      <c r="L24">
        <v>0.07</v>
      </c>
      <c r="M24">
        <v>0.43</v>
      </c>
      <c r="N24">
        <v>10919.39</v>
      </c>
    </row>
    <row r="25" ht="20" customHeight="1" spans="1:12">
      <c r="A25">
        <v>23</v>
      </c>
      <c r="B25" t="s">
        <v>60</v>
      </c>
      <c r="C25">
        <v>567.68</v>
      </c>
      <c r="D25">
        <v>230.62</v>
      </c>
      <c r="E25">
        <v>6</v>
      </c>
      <c r="F25">
        <v>24.84</v>
      </c>
      <c r="G25">
        <v>10.78</v>
      </c>
      <c r="H25">
        <v>3</v>
      </c>
      <c r="I25">
        <v>2519.76</v>
      </c>
      <c r="J25" t="s">
        <v>59</v>
      </c>
      <c r="L25">
        <v>0.09</v>
      </c>
    </row>
    <row r="26" ht="20" customHeight="1" spans="1:12">
      <c r="A26">
        <v>24</v>
      </c>
      <c r="B26" t="s">
        <v>61</v>
      </c>
      <c r="C26">
        <v>567.68</v>
      </c>
      <c r="D26">
        <v>230.62</v>
      </c>
      <c r="E26">
        <v>6</v>
      </c>
      <c r="F26">
        <v>24.84</v>
      </c>
      <c r="G26">
        <v>10.78</v>
      </c>
      <c r="H26">
        <v>3</v>
      </c>
      <c r="I26">
        <v>2519.76</v>
      </c>
      <c r="J26" t="s">
        <v>59</v>
      </c>
      <c r="L26">
        <v>0.09</v>
      </c>
    </row>
    <row r="27" ht="20" customHeight="1" spans="1:12">
      <c r="A27">
        <v>25</v>
      </c>
      <c r="B27" t="s">
        <v>62</v>
      </c>
      <c r="C27">
        <v>567.68</v>
      </c>
      <c r="D27">
        <v>230.62</v>
      </c>
      <c r="E27">
        <v>6</v>
      </c>
      <c r="F27">
        <v>24.84</v>
      </c>
      <c r="G27">
        <v>10.78</v>
      </c>
      <c r="H27">
        <v>3</v>
      </c>
      <c r="I27">
        <v>2519.76</v>
      </c>
      <c r="J27" t="s">
        <v>59</v>
      </c>
      <c r="L27">
        <v>0.09</v>
      </c>
    </row>
    <row r="28" ht="20" customHeight="1" spans="1:12">
      <c r="A28">
        <v>26</v>
      </c>
      <c r="B28" t="s">
        <v>63</v>
      </c>
      <c r="C28">
        <v>567.68</v>
      </c>
      <c r="D28">
        <v>230.62</v>
      </c>
      <c r="E28">
        <v>6</v>
      </c>
      <c r="F28">
        <v>24.84</v>
      </c>
      <c r="G28">
        <v>10.78</v>
      </c>
      <c r="H28">
        <v>3</v>
      </c>
      <c r="I28">
        <v>2519.76</v>
      </c>
      <c r="J28" t="s">
        <v>59</v>
      </c>
      <c r="L28">
        <v>0.09</v>
      </c>
    </row>
    <row r="29" ht="20" customHeight="1" spans="1:14">
      <c r="A29">
        <v>27</v>
      </c>
      <c r="B29" t="s">
        <v>64</v>
      </c>
      <c r="C29">
        <v>567.68</v>
      </c>
      <c r="D29">
        <v>230.62</v>
      </c>
      <c r="E29">
        <v>6</v>
      </c>
      <c r="F29">
        <v>24.84</v>
      </c>
      <c r="G29">
        <v>10.78</v>
      </c>
      <c r="H29">
        <v>3</v>
      </c>
      <c r="I29">
        <v>2519.76</v>
      </c>
      <c r="J29" s="37" t="s">
        <v>65</v>
      </c>
      <c r="K29">
        <v>2519.76</v>
      </c>
      <c r="L29">
        <v>0.09</v>
      </c>
      <c r="M29">
        <v>0.09</v>
      </c>
      <c r="N29">
        <v>2519.85</v>
      </c>
    </row>
    <row r="30" ht="20" customHeight="1" spans="1:14">
      <c r="A30">
        <v>28</v>
      </c>
      <c r="B30" t="s">
        <v>66</v>
      </c>
      <c r="C30">
        <v>567.68</v>
      </c>
      <c r="D30">
        <v>230.62</v>
      </c>
      <c r="E30">
        <v>6</v>
      </c>
      <c r="F30">
        <v>24.84</v>
      </c>
      <c r="G30">
        <v>10.78</v>
      </c>
      <c r="H30">
        <v>3</v>
      </c>
      <c r="I30">
        <v>2519.76</v>
      </c>
      <c r="J30" t="s">
        <v>67</v>
      </c>
      <c r="K30">
        <v>2519.76</v>
      </c>
      <c r="L30">
        <v>0.09</v>
      </c>
      <c r="M30">
        <v>0.09</v>
      </c>
      <c r="N30">
        <v>2519.85</v>
      </c>
    </row>
    <row r="31" ht="20" customHeight="1" spans="1:14">
      <c r="A31">
        <v>29</v>
      </c>
      <c r="B31" t="s">
        <v>68</v>
      </c>
      <c r="C31">
        <v>567.68</v>
      </c>
      <c r="D31">
        <v>230.62</v>
      </c>
      <c r="E31">
        <v>6</v>
      </c>
      <c r="F31">
        <v>24.84</v>
      </c>
      <c r="G31">
        <v>10.78</v>
      </c>
      <c r="H31">
        <v>3</v>
      </c>
      <c r="I31">
        <v>2519.76</v>
      </c>
      <c r="J31" t="s">
        <v>69</v>
      </c>
      <c r="K31">
        <v>2519.76</v>
      </c>
      <c r="L31">
        <v>0.09</v>
      </c>
      <c r="M31">
        <v>0.09</v>
      </c>
      <c r="N31">
        <v>2519.85</v>
      </c>
    </row>
    <row r="32" ht="20" customHeight="1" spans="1:14">
      <c r="A32">
        <v>30</v>
      </c>
      <c r="B32" t="s">
        <v>70</v>
      </c>
      <c r="C32">
        <v>567.68</v>
      </c>
      <c r="D32">
        <v>230.62</v>
      </c>
      <c r="E32">
        <v>6</v>
      </c>
      <c r="F32">
        <v>24.84</v>
      </c>
      <c r="G32">
        <v>10.78</v>
      </c>
      <c r="H32">
        <v>3</v>
      </c>
      <c r="I32">
        <v>2519.76</v>
      </c>
      <c r="J32" t="s">
        <v>71</v>
      </c>
      <c r="K32">
        <v>2519.76</v>
      </c>
      <c r="L32">
        <v>0.09</v>
      </c>
      <c r="M32">
        <v>0.09</v>
      </c>
      <c r="N32">
        <v>2519.85</v>
      </c>
    </row>
    <row r="33" ht="20" customHeight="1" spans="1:14">
      <c r="A33">
        <v>31</v>
      </c>
      <c r="B33" t="s">
        <v>72</v>
      </c>
      <c r="C33">
        <v>567.68</v>
      </c>
      <c r="D33">
        <v>230.62</v>
      </c>
      <c r="E33">
        <v>6</v>
      </c>
      <c r="F33">
        <v>24.84</v>
      </c>
      <c r="G33">
        <v>10.78</v>
      </c>
      <c r="H33">
        <v>3</v>
      </c>
      <c r="I33">
        <v>2519.76</v>
      </c>
      <c r="J33" t="s">
        <v>73</v>
      </c>
      <c r="K33">
        <v>2519.76</v>
      </c>
      <c r="L33">
        <v>0.09</v>
      </c>
      <c r="M33">
        <v>0.09</v>
      </c>
      <c r="N33">
        <v>2519.85</v>
      </c>
    </row>
    <row r="34" ht="20" customHeight="1" spans="1:14">
      <c r="A34">
        <v>32</v>
      </c>
      <c r="B34" t="s">
        <v>74</v>
      </c>
      <c r="C34">
        <v>567.68</v>
      </c>
      <c r="D34">
        <v>230.62</v>
      </c>
      <c r="E34">
        <v>6</v>
      </c>
      <c r="F34">
        <v>24.84</v>
      </c>
      <c r="G34">
        <v>10.78</v>
      </c>
      <c r="H34">
        <v>3</v>
      </c>
      <c r="I34">
        <v>2519.76</v>
      </c>
      <c r="J34" t="s">
        <v>75</v>
      </c>
      <c r="K34">
        <v>2519.76</v>
      </c>
      <c r="L34">
        <v>0.09</v>
      </c>
      <c r="M34">
        <v>0.09</v>
      </c>
      <c r="N34">
        <v>2519.85</v>
      </c>
    </row>
    <row r="35" ht="20" customHeight="1" spans="1:14">
      <c r="A35">
        <v>33</v>
      </c>
      <c r="B35" t="s">
        <v>99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 t="s">
        <v>27</v>
      </c>
      <c r="K35">
        <v>0</v>
      </c>
      <c r="L35">
        <v>0.03</v>
      </c>
      <c r="M35">
        <v>0.03</v>
      </c>
      <c r="N35">
        <v>0.03</v>
      </c>
    </row>
    <row r="36" ht="20" customHeight="1" spans="1:14">
      <c r="A36">
        <v>34</v>
      </c>
      <c r="B36" t="s">
        <v>76</v>
      </c>
      <c r="C36">
        <v>567.68</v>
      </c>
      <c r="D36">
        <v>230.62</v>
      </c>
      <c r="E36">
        <v>6</v>
      </c>
      <c r="F36">
        <v>24.84</v>
      </c>
      <c r="G36">
        <v>10.78</v>
      </c>
      <c r="H36">
        <v>3</v>
      </c>
      <c r="I36">
        <v>2519.76</v>
      </c>
      <c r="J36" t="s">
        <v>77</v>
      </c>
      <c r="K36">
        <v>2519.76</v>
      </c>
      <c r="L36">
        <v>0.09</v>
      </c>
      <c r="M36">
        <v>0.09</v>
      </c>
      <c r="N36">
        <v>2519.85</v>
      </c>
    </row>
    <row r="37" ht="20" customHeight="1" spans="1:14">
      <c r="A37">
        <v>35</v>
      </c>
      <c r="B37" t="s">
        <v>100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 t="s">
        <v>79</v>
      </c>
      <c r="K37">
        <v>2519.76</v>
      </c>
      <c r="L37">
        <v>0.09</v>
      </c>
      <c r="M37">
        <v>0.18</v>
      </c>
      <c r="N37">
        <v>2519.94</v>
      </c>
    </row>
    <row r="38" ht="20" customHeight="1" spans="1:12">
      <c r="A38">
        <v>36</v>
      </c>
      <c r="B38" t="s">
        <v>78</v>
      </c>
      <c r="C38">
        <v>567.68</v>
      </c>
      <c r="D38">
        <v>230.62</v>
      </c>
      <c r="E38">
        <v>6</v>
      </c>
      <c r="F38">
        <v>24.84</v>
      </c>
      <c r="G38">
        <v>10.78</v>
      </c>
      <c r="H38">
        <v>3</v>
      </c>
      <c r="I38">
        <v>2519.76</v>
      </c>
      <c r="J38" t="s">
        <v>79</v>
      </c>
      <c r="L38">
        <v>0.09</v>
      </c>
    </row>
    <row r="39" ht="20" customHeight="1" spans="1:15">
      <c r="A39">
        <v>37</v>
      </c>
      <c r="B39" t="s">
        <v>80</v>
      </c>
      <c r="C39">
        <v>567.68</v>
      </c>
      <c r="D39">
        <v>230.62</v>
      </c>
      <c r="E39">
        <v>6</v>
      </c>
      <c r="F39">
        <v>24.84</v>
      </c>
      <c r="G39">
        <v>10.78</v>
      </c>
      <c r="H39">
        <v>3</v>
      </c>
      <c r="I39">
        <v>2519.76</v>
      </c>
      <c r="J39" t="s">
        <v>81</v>
      </c>
      <c r="K39">
        <v>5039.52</v>
      </c>
      <c r="L39">
        <v>0</v>
      </c>
      <c r="M39">
        <v>0.18</v>
      </c>
      <c r="N39">
        <v>5039.7</v>
      </c>
      <c r="O39" t="s">
        <v>42</v>
      </c>
    </row>
    <row r="40" ht="20" customHeight="1" spans="1:12">
      <c r="A40">
        <v>38</v>
      </c>
      <c r="B40" t="s">
        <v>82</v>
      </c>
      <c r="C40">
        <v>567.68</v>
      </c>
      <c r="D40">
        <v>230.62</v>
      </c>
      <c r="E40">
        <v>6</v>
      </c>
      <c r="F40">
        <v>24.84</v>
      </c>
      <c r="G40">
        <v>10.78</v>
      </c>
      <c r="H40">
        <v>3</v>
      </c>
      <c r="I40">
        <v>2519.76</v>
      </c>
      <c r="J40" t="s">
        <v>81</v>
      </c>
      <c r="L40">
        <v>0.09</v>
      </c>
    </row>
    <row r="41" ht="20" customHeight="1" spans="1:12">
      <c r="A41">
        <v>39</v>
      </c>
      <c r="B41" t="s">
        <v>101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 t="s">
        <v>81</v>
      </c>
      <c r="L41">
        <v>0.09</v>
      </c>
    </row>
    <row r="42" ht="20" customHeight="1" spans="1:14">
      <c r="A42">
        <v>40</v>
      </c>
      <c r="B42" t="s">
        <v>102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 t="s">
        <v>103</v>
      </c>
      <c r="K42">
        <v>0</v>
      </c>
      <c r="L42">
        <v>0.08</v>
      </c>
      <c r="M42">
        <v>0.08</v>
      </c>
      <c r="N42">
        <v>0.08</v>
      </c>
    </row>
    <row r="43" ht="20" customHeight="1" spans="1:14">
      <c r="A43">
        <v>41</v>
      </c>
      <c r="B43" t="s">
        <v>83</v>
      </c>
      <c r="C43">
        <v>567.68</v>
      </c>
      <c r="D43">
        <v>230.62</v>
      </c>
      <c r="E43">
        <v>6</v>
      </c>
      <c r="F43">
        <v>24.84</v>
      </c>
      <c r="G43">
        <v>10.78</v>
      </c>
      <c r="H43">
        <v>3</v>
      </c>
      <c r="I43">
        <v>2519.76</v>
      </c>
      <c r="J43" t="s">
        <v>84</v>
      </c>
      <c r="K43">
        <v>2519.76</v>
      </c>
      <c r="L43">
        <v>0.09</v>
      </c>
      <c r="M43">
        <v>0.09</v>
      </c>
      <c r="N43">
        <v>2519.85</v>
      </c>
    </row>
    <row r="44" ht="20" customHeight="1" spans="1:14">
      <c r="A44">
        <v>42</v>
      </c>
      <c r="B44" t="s">
        <v>85</v>
      </c>
      <c r="C44">
        <v>567.68</v>
      </c>
      <c r="D44">
        <v>230.62</v>
      </c>
      <c r="E44">
        <v>6</v>
      </c>
      <c r="F44">
        <v>24.84</v>
      </c>
      <c r="G44">
        <v>10.78</v>
      </c>
      <c r="H44">
        <v>3</v>
      </c>
      <c r="I44">
        <v>2519.76</v>
      </c>
      <c r="J44" t="s">
        <v>86</v>
      </c>
      <c r="K44">
        <v>2519.76</v>
      </c>
      <c r="L44">
        <v>0.09</v>
      </c>
      <c r="M44">
        <v>0.09</v>
      </c>
      <c r="N44">
        <v>2519.85</v>
      </c>
    </row>
    <row r="45" ht="20" customHeight="1" spans="1:15">
      <c r="A45">
        <v>43</v>
      </c>
      <c r="B45" t="s">
        <v>89</v>
      </c>
      <c r="C45">
        <v>567.68</v>
      </c>
      <c r="D45">
        <v>230.62</v>
      </c>
      <c r="E45">
        <v>6</v>
      </c>
      <c r="F45">
        <v>24.84</v>
      </c>
      <c r="G45">
        <v>10.78</v>
      </c>
      <c r="H45">
        <v>3</v>
      </c>
      <c r="I45">
        <v>2519.76</v>
      </c>
      <c r="J45" t="s">
        <v>90</v>
      </c>
      <c r="K45">
        <v>2519.76</v>
      </c>
      <c r="L45">
        <v>0</v>
      </c>
      <c r="M45">
        <v>0</v>
      </c>
      <c r="N45">
        <v>2519.76</v>
      </c>
      <c r="O45" t="s">
        <v>42</v>
      </c>
    </row>
    <row r="46" spans="9:14">
      <c r="I46">
        <v>83992</v>
      </c>
      <c r="K46">
        <v>83992</v>
      </c>
      <c r="N46">
        <v>83994.95</v>
      </c>
    </row>
  </sheetData>
  <mergeCells count="1">
    <mergeCell ref="A1:N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J11" sqref="J11"/>
    </sheetView>
  </sheetViews>
  <sheetFormatPr defaultColWidth="9" defaultRowHeight="13.5" outlineLevelCol="6"/>
  <cols>
    <col min="6" max="6" width="29.5" customWidth="1"/>
  </cols>
  <sheetData>
    <row r="1" ht="27" spans="1:7">
      <c r="A1" s="32" t="s">
        <v>104</v>
      </c>
      <c r="B1" s="32"/>
      <c r="C1" s="32"/>
      <c r="D1" s="32"/>
      <c r="E1" s="32"/>
      <c r="F1" s="32"/>
      <c r="G1" s="32"/>
    </row>
    <row r="2" ht="18.75" spans="1:7">
      <c r="A2" s="2" t="s">
        <v>1</v>
      </c>
      <c r="B2" s="2" t="s">
        <v>2</v>
      </c>
      <c r="C2" s="2" t="s">
        <v>30</v>
      </c>
      <c r="D2" s="2" t="s">
        <v>8</v>
      </c>
      <c r="E2" s="2" t="s">
        <v>9</v>
      </c>
      <c r="F2" s="2" t="s">
        <v>10</v>
      </c>
      <c r="G2" s="2" t="s">
        <v>9</v>
      </c>
    </row>
    <row r="3" ht="18.75" spans="1:7">
      <c r="A3" s="2">
        <v>1</v>
      </c>
      <c r="B3" s="33" t="s">
        <v>105</v>
      </c>
      <c r="C3" s="2">
        <v>940</v>
      </c>
      <c r="D3" s="2">
        <v>3</v>
      </c>
      <c r="E3" s="2">
        <f t="shared" ref="E3:E41" si="0">C3*D3</f>
        <v>2820</v>
      </c>
      <c r="F3" s="34" t="s">
        <v>106</v>
      </c>
      <c r="G3" s="3">
        <f>E3+E4+E5+E6+E7+E8+E9+E10</f>
        <v>22560</v>
      </c>
    </row>
    <row r="4" ht="18.75" spans="1:7">
      <c r="A4" s="2">
        <v>2</v>
      </c>
      <c r="B4" s="33" t="s">
        <v>107</v>
      </c>
      <c r="C4" s="2">
        <v>940</v>
      </c>
      <c r="D4" s="2">
        <v>3</v>
      </c>
      <c r="E4" s="2">
        <f t="shared" si="0"/>
        <v>2820</v>
      </c>
      <c r="F4" s="34" t="s">
        <v>106</v>
      </c>
      <c r="G4" s="4"/>
    </row>
    <row r="5" ht="18.75" spans="1:7">
      <c r="A5" s="2">
        <v>3</v>
      </c>
      <c r="B5" s="33" t="s">
        <v>108</v>
      </c>
      <c r="C5" s="2">
        <v>940</v>
      </c>
      <c r="D5" s="2">
        <v>3</v>
      </c>
      <c r="E5" s="2">
        <f t="shared" si="0"/>
        <v>2820</v>
      </c>
      <c r="F5" s="34" t="s">
        <v>106</v>
      </c>
      <c r="G5" s="4"/>
    </row>
    <row r="6" ht="18.75" spans="1:7">
      <c r="A6" s="2">
        <v>4</v>
      </c>
      <c r="B6" s="33" t="s">
        <v>109</v>
      </c>
      <c r="C6" s="2">
        <v>940</v>
      </c>
      <c r="D6" s="2">
        <v>3</v>
      </c>
      <c r="E6" s="2">
        <f t="shared" si="0"/>
        <v>2820</v>
      </c>
      <c r="F6" s="34" t="s">
        <v>106</v>
      </c>
      <c r="G6" s="4"/>
    </row>
    <row r="7" ht="18.75" spans="1:7">
      <c r="A7" s="2">
        <v>5</v>
      </c>
      <c r="B7" s="33" t="s">
        <v>110</v>
      </c>
      <c r="C7" s="2">
        <v>940</v>
      </c>
      <c r="D7" s="2">
        <v>3</v>
      </c>
      <c r="E7" s="2">
        <f t="shared" si="0"/>
        <v>2820</v>
      </c>
      <c r="F7" s="34" t="s">
        <v>106</v>
      </c>
      <c r="G7" s="4"/>
    </row>
    <row r="8" ht="18.75" spans="1:7">
      <c r="A8" s="2">
        <v>6</v>
      </c>
      <c r="B8" s="33" t="s">
        <v>111</v>
      </c>
      <c r="C8" s="2">
        <v>940</v>
      </c>
      <c r="D8" s="2">
        <v>3</v>
      </c>
      <c r="E8" s="2">
        <f t="shared" si="0"/>
        <v>2820</v>
      </c>
      <c r="F8" s="34" t="s">
        <v>106</v>
      </c>
      <c r="G8" s="4"/>
    </row>
    <row r="9" ht="18.75" spans="1:7">
      <c r="A9" s="2">
        <v>7</v>
      </c>
      <c r="B9" s="33" t="s">
        <v>112</v>
      </c>
      <c r="C9" s="2">
        <v>940</v>
      </c>
      <c r="D9" s="2">
        <v>3</v>
      </c>
      <c r="E9" s="2">
        <f t="shared" si="0"/>
        <v>2820</v>
      </c>
      <c r="F9" s="35" t="s">
        <v>106</v>
      </c>
      <c r="G9" s="4"/>
    </row>
    <row r="10" ht="18.75" spans="1:7">
      <c r="A10" s="2">
        <v>8</v>
      </c>
      <c r="B10" s="33" t="s">
        <v>113</v>
      </c>
      <c r="C10" s="2">
        <v>940</v>
      </c>
      <c r="D10" s="2">
        <v>3</v>
      </c>
      <c r="E10" s="2">
        <f t="shared" si="0"/>
        <v>2820</v>
      </c>
      <c r="F10" s="34" t="s">
        <v>106</v>
      </c>
      <c r="G10" s="5"/>
    </row>
    <row r="11" ht="28.5" spans="1:7">
      <c r="A11" s="2">
        <v>9</v>
      </c>
      <c r="B11" s="33" t="s">
        <v>114</v>
      </c>
      <c r="C11" s="2">
        <v>940</v>
      </c>
      <c r="D11" s="2">
        <v>3</v>
      </c>
      <c r="E11" s="2">
        <f t="shared" si="0"/>
        <v>2820</v>
      </c>
      <c r="F11" s="34" t="s">
        <v>115</v>
      </c>
      <c r="G11" s="3">
        <f>E11+E12</f>
        <v>5640</v>
      </c>
    </row>
    <row r="12" ht="28.5" spans="1:7">
      <c r="A12" s="2">
        <v>10</v>
      </c>
      <c r="B12" s="33" t="s">
        <v>116</v>
      </c>
      <c r="C12" s="2">
        <v>940</v>
      </c>
      <c r="D12" s="2">
        <v>3</v>
      </c>
      <c r="E12" s="2">
        <f t="shared" si="0"/>
        <v>2820</v>
      </c>
      <c r="F12" s="34" t="s">
        <v>115</v>
      </c>
      <c r="G12" s="5"/>
    </row>
    <row r="13" ht="28.5" spans="1:7">
      <c r="A13" s="2">
        <v>11</v>
      </c>
      <c r="B13" s="33" t="s">
        <v>117</v>
      </c>
      <c r="C13" s="2">
        <v>940</v>
      </c>
      <c r="D13" s="2">
        <v>3</v>
      </c>
      <c r="E13" s="2">
        <f t="shared" si="0"/>
        <v>2820</v>
      </c>
      <c r="F13" s="34" t="s">
        <v>118</v>
      </c>
      <c r="G13" s="3">
        <f>E13+E14+E15+E16+E17+E18</f>
        <v>16920</v>
      </c>
    </row>
    <row r="14" ht="28.5" spans="1:7">
      <c r="A14" s="2">
        <v>12</v>
      </c>
      <c r="B14" s="33" t="s">
        <v>119</v>
      </c>
      <c r="C14" s="2">
        <v>940</v>
      </c>
      <c r="D14" s="2">
        <v>3</v>
      </c>
      <c r="E14" s="2">
        <f t="shared" si="0"/>
        <v>2820</v>
      </c>
      <c r="F14" s="34" t="s">
        <v>118</v>
      </c>
      <c r="G14" s="4"/>
    </row>
    <row r="15" ht="28.5" spans="1:7">
      <c r="A15" s="2">
        <v>13</v>
      </c>
      <c r="B15" s="33" t="s">
        <v>120</v>
      </c>
      <c r="C15" s="2">
        <v>940</v>
      </c>
      <c r="D15" s="2">
        <v>3</v>
      </c>
      <c r="E15" s="2">
        <f t="shared" si="0"/>
        <v>2820</v>
      </c>
      <c r="F15" s="34" t="s">
        <v>118</v>
      </c>
      <c r="G15" s="4"/>
    </row>
    <row r="16" ht="28.5" spans="1:7">
      <c r="A16" s="2">
        <v>14</v>
      </c>
      <c r="B16" s="33" t="s">
        <v>121</v>
      </c>
      <c r="C16" s="2">
        <v>940</v>
      </c>
      <c r="D16" s="2">
        <v>3</v>
      </c>
      <c r="E16" s="2">
        <f t="shared" si="0"/>
        <v>2820</v>
      </c>
      <c r="F16" s="34" t="s">
        <v>118</v>
      </c>
      <c r="G16" s="4"/>
    </row>
    <row r="17" ht="28.5" spans="1:7">
      <c r="A17" s="2">
        <v>15</v>
      </c>
      <c r="B17" s="33" t="s">
        <v>122</v>
      </c>
      <c r="C17" s="2">
        <v>940</v>
      </c>
      <c r="D17" s="2">
        <v>3</v>
      </c>
      <c r="E17" s="2">
        <f t="shared" si="0"/>
        <v>2820</v>
      </c>
      <c r="F17" s="34" t="s">
        <v>118</v>
      </c>
      <c r="G17" s="4"/>
    </row>
    <row r="18" ht="28.5" spans="1:7">
      <c r="A18" s="2">
        <v>16</v>
      </c>
      <c r="B18" s="33" t="s">
        <v>123</v>
      </c>
      <c r="C18" s="2">
        <v>940</v>
      </c>
      <c r="D18" s="2">
        <v>3</v>
      </c>
      <c r="E18" s="2">
        <f t="shared" si="0"/>
        <v>2820</v>
      </c>
      <c r="F18" s="34" t="s">
        <v>118</v>
      </c>
      <c r="G18" s="5"/>
    </row>
    <row r="19" ht="18.75" spans="1:7">
      <c r="A19" s="2">
        <v>17</v>
      </c>
      <c r="B19" s="33" t="s">
        <v>124</v>
      </c>
      <c r="C19" s="2">
        <v>940</v>
      </c>
      <c r="D19" s="2">
        <v>3</v>
      </c>
      <c r="E19" s="2">
        <f t="shared" si="0"/>
        <v>2820</v>
      </c>
      <c r="F19" s="34" t="s">
        <v>125</v>
      </c>
      <c r="G19" s="3">
        <f>E19+E20</f>
        <v>5640</v>
      </c>
    </row>
    <row r="20" ht="18.75" spans="1:7">
      <c r="A20" s="2">
        <v>18</v>
      </c>
      <c r="B20" s="33" t="s">
        <v>126</v>
      </c>
      <c r="C20" s="2">
        <v>940</v>
      </c>
      <c r="D20" s="2">
        <v>3</v>
      </c>
      <c r="E20" s="2">
        <f t="shared" si="0"/>
        <v>2820</v>
      </c>
      <c r="F20" s="34" t="s">
        <v>125</v>
      </c>
      <c r="G20" s="5"/>
    </row>
    <row r="21" ht="18.75" spans="1:7">
      <c r="A21" s="2">
        <v>19</v>
      </c>
      <c r="B21" s="33" t="s">
        <v>127</v>
      </c>
      <c r="C21" s="2">
        <v>940</v>
      </c>
      <c r="D21" s="2">
        <v>3</v>
      </c>
      <c r="E21" s="2">
        <f t="shared" si="0"/>
        <v>2820</v>
      </c>
      <c r="F21" s="34" t="s">
        <v>128</v>
      </c>
      <c r="G21" s="2">
        <f>E21</f>
        <v>2820</v>
      </c>
    </row>
    <row r="22" ht="28.5" spans="1:7">
      <c r="A22" s="2">
        <v>20</v>
      </c>
      <c r="B22" s="33" t="s">
        <v>129</v>
      </c>
      <c r="C22" s="2">
        <v>940</v>
      </c>
      <c r="D22" s="2">
        <v>3</v>
      </c>
      <c r="E22" s="2">
        <f t="shared" si="0"/>
        <v>2820</v>
      </c>
      <c r="F22" s="34" t="s">
        <v>130</v>
      </c>
      <c r="G22" s="3">
        <f>E22+E23+E24+E25+E26+E27+E28+E29</f>
        <v>22560</v>
      </c>
    </row>
    <row r="23" ht="28.5" spans="1:7">
      <c r="A23" s="2">
        <v>21</v>
      </c>
      <c r="B23" s="33" t="s">
        <v>131</v>
      </c>
      <c r="C23" s="2">
        <v>940</v>
      </c>
      <c r="D23" s="2">
        <v>3</v>
      </c>
      <c r="E23" s="2">
        <f t="shared" si="0"/>
        <v>2820</v>
      </c>
      <c r="F23" s="34" t="s">
        <v>130</v>
      </c>
      <c r="G23" s="4"/>
    </row>
    <row r="24" ht="28.5" spans="1:7">
      <c r="A24" s="2">
        <v>22</v>
      </c>
      <c r="B24" s="33" t="s">
        <v>132</v>
      </c>
      <c r="C24" s="2">
        <v>940</v>
      </c>
      <c r="D24" s="2">
        <v>3</v>
      </c>
      <c r="E24" s="2">
        <f t="shared" si="0"/>
        <v>2820</v>
      </c>
      <c r="F24" s="34" t="s">
        <v>130</v>
      </c>
      <c r="G24" s="4"/>
    </row>
    <row r="25" ht="28.5" spans="1:7">
      <c r="A25" s="2">
        <v>23</v>
      </c>
      <c r="B25" s="33" t="s">
        <v>133</v>
      </c>
      <c r="C25" s="2">
        <v>940</v>
      </c>
      <c r="D25" s="2">
        <v>3</v>
      </c>
      <c r="E25" s="2">
        <f t="shared" si="0"/>
        <v>2820</v>
      </c>
      <c r="F25" s="34" t="s">
        <v>130</v>
      </c>
      <c r="G25" s="4"/>
    </row>
    <row r="26" ht="28.5" spans="1:7">
      <c r="A26" s="2">
        <v>24</v>
      </c>
      <c r="B26" s="33" t="s">
        <v>134</v>
      </c>
      <c r="C26" s="2">
        <v>940</v>
      </c>
      <c r="D26" s="2">
        <v>3</v>
      </c>
      <c r="E26" s="2">
        <f t="shared" si="0"/>
        <v>2820</v>
      </c>
      <c r="F26" s="34" t="s">
        <v>130</v>
      </c>
      <c r="G26" s="4"/>
    </row>
    <row r="27" ht="28.5" spans="1:7">
      <c r="A27" s="2">
        <v>25</v>
      </c>
      <c r="B27" s="33" t="s">
        <v>135</v>
      </c>
      <c r="C27" s="2">
        <v>940</v>
      </c>
      <c r="D27" s="2">
        <v>3</v>
      </c>
      <c r="E27" s="2">
        <f t="shared" si="0"/>
        <v>2820</v>
      </c>
      <c r="F27" s="34" t="s">
        <v>130</v>
      </c>
      <c r="G27" s="4"/>
    </row>
    <row r="28" ht="28.5" spans="1:7">
      <c r="A28" s="2">
        <v>26</v>
      </c>
      <c r="B28" s="33" t="s">
        <v>136</v>
      </c>
      <c r="C28" s="2">
        <v>940</v>
      </c>
      <c r="D28" s="2">
        <v>3</v>
      </c>
      <c r="E28" s="2">
        <f t="shared" si="0"/>
        <v>2820</v>
      </c>
      <c r="F28" s="34" t="s">
        <v>130</v>
      </c>
      <c r="G28" s="4"/>
    </row>
    <row r="29" ht="28.5" spans="1:7">
      <c r="A29" s="2">
        <v>27</v>
      </c>
      <c r="B29" s="33" t="s">
        <v>137</v>
      </c>
      <c r="C29" s="2">
        <v>940</v>
      </c>
      <c r="D29" s="2">
        <v>3</v>
      </c>
      <c r="E29" s="2">
        <f t="shared" si="0"/>
        <v>2820</v>
      </c>
      <c r="F29" s="34" t="s">
        <v>130</v>
      </c>
      <c r="G29" s="5"/>
    </row>
    <row r="30" ht="18.75" spans="1:7">
      <c r="A30" s="2">
        <v>28</v>
      </c>
      <c r="B30" s="33" t="s">
        <v>138</v>
      </c>
      <c r="C30" s="2">
        <v>940</v>
      </c>
      <c r="D30" s="2">
        <v>3</v>
      </c>
      <c r="E30" s="2">
        <f t="shared" si="0"/>
        <v>2820</v>
      </c>
      <c r="F30" s="34" t="s">
        <v>139</v>
      </c>
      <c r="G30" s="3">
        <f>E30+E31</f>
        <v>5640</v>
      </c>
    </row>
    <row r="31" ht="18.75" spans="1:7">
      <c r="A31" s="2">
        <v>29</v>
      </c>
      <c r="B31" s="33" t="s">
        <v>140</v>
      </c>
      <c r="C31" s="2">
        <v>940</v>
      </c>
      <c r="D31" s="2">
        <v>3</v>
      </c>
      <c r="E31" s="2">
        <f t="shared" si="0"/>
        <v>2820</v>
      </c>
      <c r="F31" s="34" t="s">
        <v>139</v>
      </c>
      <c r="G31" s="5"/>
    </row>
    <row r="32" ht="18.75" spans="1:7">
      <c r="A32" s="2">
        <v>30</v>
      </c>
      <c r="B32" s="33" t="s">
        <v>141</v>
      </c>
      <c r="C32" s="2">
        <v>940</v>
      </c>
      <c r="D32" s="2">
        <v>3</v>
      </c>
      <c r="E32" s="2">
        <f t="shared" si="0"/>
        <v>2820</v>
      </c>
      <c r="F32" s="34" t="s">
        <v>142</v>
      </c>
      <c r="G32" s="2">
        <f t="shared" ref="G32:G35" si="1">E32</f>
        <v>2820</v>
      </c>
    </row>
    <row r="33" ht="18.75" spans="1:7">
      <c r="A33" s="2">
        <v>31</v>
      </c>
      <c r="B33" s="33" t="s">
        <v>143</v>
      </c>
      <c r="C33" s="2">
        <v>940</v>
      </c>
      <c r="D33" s="2">
        <v>3</v>
      </c>
      <c r="E33" s="2">
        <f t="shared" si="0"/>
        <v>2820</v>
      </c>
      <c r="F33" s="34" t="s">
        <v>144</v>
      </c>
      <c r="G33" s="2">
        <f t="shared" si="1"/>
        <v>2820</v>
      </c>
    </row>
    <row r="34" ht="18.75" spans="1:7">
      <c r="A34" s="2">
        <v>32</v>
      </c>
      <c r="B34" s="33" t="s">
        <v>145</v>
      </c>
      <c r="C34" s="2">
        <v>940</v>
      </c>
      <c r="D34" s="2">
        <v>3</v>
      </c>
      <c r="E34" s="2">
        <f t="shared" si="0"/>
        <v>2820</v>
      </c>
      <c r="F34" s="34" t="s">
        <v>146</v>
      </c>
      <c r="G34" s="2">
        <f t="shared" si="1"/>
        <v>2820</v>
      </c>
    </row>
    <row r="35" ht="18.75" spans="1:7">
      <c r="A35" s="2">
        <v>33</v>
      </c>
      <c r="B35" s="33" t="s">
        <v>147</v>
      </c>
      <c r="C35" s="2">
        <v>940</v>
      </c>
      <c r="D35" s="2">
        <v>3</v>
      </c>
      <c r="E35" s="2">
        <f t="shared" si="0"/>
        <v>2820</v>
      </c>
      <c r="F35" s="34" t="s">
        <v>148</v>
      </c>
      <c r="G35" s="2">
        <f t="shared" si="1"/>
        <v>2820</v>
      </c>
    </row>
    <row r="36" ht="18.75" spans="1:7">
      <c r="A36" s="2">
        <v>34</v>
      </c>
      <c r="B36" s="33" t="s">
        <v>149</v>
      </c>
      <c r="C36" s="2">
        <v>940</v>
      </c>
      <c r="D36" s="2">
        <v>3</v>
      </c>
      <c r="E36" s="2">
        <f t="shared" si="0"/>
        <v>2820</v>
      </c>
      <c r="F36" s="34" t="s">
        <v>150</v>
      </c>
      <c r="G36" s="3">
        <f>E36+E37</f>
        <v>5640</v>
      </c>
    </row>
    <row r="37" ht="18.75" spans="1:7">
      <c r="A37" s="2">
        <v>35</v>
      </c>
      <c r="B37" s="33" t="s">
        <v>151</v>
      </c>
      <c r="C37" s="2">
        <v>940</v>
      </c>
      <c r="D37" s="2">
        <v>3</v>
      </c>
      <c r="E37" s="2">
        <f t="shared" si="0"/>
        <v>2820</v>
      </c>
      <c r="F37" s="34" t="s">
        <v>150</v>
      </c>
      <c r="G37" s="5"/>
    </row>
    <row r="38" ht="18.75" spans="1:7">
      <c r="A38" s="2">
        <v>36</v>
      </c>
      <c r="B38" s="33" t="s">
        <v>152</v>
      </c>
      <c r="C38" s="2">
        <v>940</v>
      </c>
      <c r="D38" s="2">
        <v>3</v>
      </c>
      <c r="E38" s="2">
        <f t="shared" si="0"/>
        <v>2820</v>
      </c>
      <c r="F38" s="34" t="s">
        <v>153</v>
      </c>
      <c r="G38" s="2">
        <f>E38</f>
        <v>2820</v>
      </c>
    </row>
    <row r="39" ht="18.75" spans="1:7">
      <c r="A39" s="2">
        <v>37</v>
      </c>
      <c r="B39" s="33" t="s">
        <v>154</v>
      </c>
      <c r="C39" s="2">
        <v>940</v>
      </c>
      <c r="D39" s="2">
        <v>3</v>
      </c>
      <c r="E39" s="2">
        <f t="shared" si="0"/>
        <v>2820</v>
      </c>
      <c r="F39" s="34" t="s">
        <v>155</v>
      </c>
      <c r="G39" s="3">
        <f>E39+E40</f>
        <v>5640</v>
      </c>
    </row>
    <row r="40" ht="18.75" spans="1:7">
      <c r="A40" s="2">
        <v>38</v>
      </c>
      <c r="B40" s="33" t="s">
        <v>156</v>
      </c>
      <c r="C40" s="2">
        <v>940</v>
      </c>
      <c r="D40" s="2">
        <v>3</v>
      </c>
      <c r="E40" s="2">
        <f t="shared" si="0"/>
        <v>2820</v>
      </c>
      <c r="F40" s="34" t="s">
        <v>155</v>
      </c>
      <c r="G40" s="5"/>
    </row>
    <row r="41" ht="18.75" spans="1:7">
      <c r="A41" s="2">
        <v>39</v>
      </c>
      <c r="B41" s="33" t="s">
        <v>157</v>
      </c>
      <c r="C41" s="2">
        <v>940</v>
      </c>
      <c r="D41" s="2">
        <v>3</v>
      </c>
      <c r="E41" s="2">
        <f t="shared" si="0"/>
        <v>2820</v>
      </c>
      <c r="F41" s="34" t="s">
        <v>158</v>
      </c>
      <c r="G41" s="2">
        <f>E41</f>
        <v>2820</v>
      </c>
    </row>
    <row r="42" ht="18.75" spans="1:7">
      <c r="A42" s="6"/>
      <c r="B42" s="7"/>
      <c r="C42" s="6"/>
      <c r="D42" s="6"/>
      <c r="E42" s="6">
        <f>SUM(E3:E41)</f>
        <v>109980</v>
      </c>
      <c r="F42" s="8"/>
      <c r="G42" s="6">
        <f>SUM(G3:G41)</f>
        <v>109980</v>
      </c>
    </row>
  </sheetData>
  <mergeCells count="9">
    <mergeCell ref="A1:G1"/>
    <mergeCell ref="G3:G10"/>
    <mergeCell ref="G11:G12"/>
    <mergeCell ref="G13:G18"/>
    <mergeCell ref="G19:G20"/>
    <mergeCell ref="G22:G29"/>
    <mergeCell ref="G30:G31"/>
    <mergeCell ref="G36:G37"/>
    <mergeCell ref="G39:G4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"/>
    </sheetView>
  </sheetViews>
  <sheetFormatPr defaultColWidth="9" defaultRowHeight="13.5" outlineLevelCol="6"/>
  <sheetData>
    <row r="1" ht="35" customHeight="1" spans="1:1">
      <c r="A1" t="s">
        <v>159</v>
      </c>
    </row>
    <row r="2" ht="20" customHeight="1" spans="1:7">
      <c r="A2" t="s">
        <v>1</v>
      </c>
      <c r="B2" t="s">
        <v>2</v>
      </c>
      <c r="C2" t="s">
        <v>30</v>
      </c>
      <c r="D2" t="s">
        <v>8</v>
      </c>
      <c r="E2" t="s">
        <v>9</v>
      </c>
      <c r="F2" t="s">
        <v>10</v>
      </c>
      <c r="G2" t="s">
        <v>11</v>
      </c>
    </row>
    <row r="3" ht="20" customHeight="1" spans="1:7">
      <c r="A3">
        <v>1</v>
      </c>
      <c r="B3" t="s">
        <v>160</v>
      </c>
      <c r="C3">
        <v>940</v>
      </c>
      <c r="D3">
        <v>3</v>
      </c>
      <c r="E3">
        <v>2820</v>
      </c>
      <c r="F3" t="s">
        <v>161</v>
      </c>
      <c r="G3">
        <v>2820</v>
      </c>
    </row>
    <row r="4" ht="20" customHeight="1" spans="1:7">
      <c r="A4">
        <v>2</v>
      </c>
      <c r="B4" t="s">
        <v>162</v>
      </c>
      <c r="C4">
        <v>940</v>
      </c>
      <c r="D4">
        <v>3</v>
      </c>
      <c r="E4">
        <v>2820</v>
      </c>
      <c r="F4" t="s">
        <v>163</v>
      </c>
      <c r="G4">
        <v>5640</v>
      </c>
    </row>
    <row r="5" ht="20" customHeight="1" spans="1:6">
      <c r="A5">
        <v>3</v>
      </c>
      <c r="B5" t="s">
        <v>164</v>
      </c>
      <c r="C5">
        <v>940</v>
      </c>
      <c r="D5">
        <v>3</v>
      </c>
      <c r="E5">
        <v>2820</v>
      </c>
      <c r="F5" t="s">
        <v>163</v>
      </c>
    </row>
    <row r="6" ht="20" customHeight="1" spans="1:7">
      <c r="A6">
        <v>4</v>
      </c>
      <c r="B6" t="s">
        <v>165</v>
      </c>
      <c r="C6">
        <v>940</v>
      </c>
      <c r="D6">
        <v>3</v>
      </c>
      <c r="E6">
        <v>2820</v>
      </c>
      <c r="F6" t="s">
        <v>166</v>
      </c>
      <c r="G6">
        <v>2820</v>
      </c>
    </row>
    <row r="7" ht="20" customHeight="1" spans="1:7">
      <c r="A7">
        <v>5</v>
      </c>
      <c r="B7" t="s">
        <v>167</v>
      </c>
      <c r="C7">
        <v>940</v>
      </c>
      <c r="D7">
        <v>3</v>
      </c>
      <c r="E7">
        <v>2820</v>
      </c>
      <c r="F7" t="s">
        <v>168</v>
      </c>
      <c r="G7">
        <v>2820</v>
      </c>
    </row>
    <row r="8" ht="20" customHeight="1" spans="1:7">
      <c r="A8">
        <v>6</v>
      </c>
      <c r="B8" t="s">
        <v>169</v>
      </c>
      <c r="C8">
        <v>940</v>
      </c>
      <c r="D8">
        <v>3</v>
      </c>
      <c r="E8">
        <v>2820</v>
      </c>
      <c r="F8" t="s">
        <v>170</v>
      </c>
      <c r="G8">
        <v>2820</v>
      </c>
    </row>
    <row r="9" ht="20" customHeight="1" spans="1:7">
      <c r="A9">
        <v>7</v>
      </c>
      <c r="B9" t="s">
        <v>171</v>
      </c>
      <c r="C9">
        <v>940</v>
      </c>
      <c r="D9">
        <v>3</v>
      </c>
      <c r="E9">
        <v>2820</v>
      </c>
      <c r="F9" t="s">
        <v>172</v>
      </c>
      <c r="G9">
        <v>2820</v>
      </c>
    </row>
    <row r="10" ht="20" customHeight="1" spans="1:7">
      <c r="A10">
        <v>8</v>
      </c>
      <c r="B10" t="s">
        <v>112</v>
      </c>
      <c r="C10">
        <v>940</v>
      </c>
      <c r="D10">
        <v>3</v>
      </c>
      <c r="E10">
        <v>2820</v>
      </c>
      <c r="F10" t="s">
        <v>173</v>
      </c>
      <c r="G10">
        <v>2820</v>
      </c>
    </row>
    <row r="11" ht="20" customHeight="1" spans="1:7">
      <c r="A11">
        <v>9</v>
      </c>
      <c r="B11" t="s">
        <v>174</v>
      </c>
      <c r="C11">
        <v>940</v>
      </c>
      <c r="D11">
        <v>3</v>
      </c>
      <c r="E11">
        <v>2820</v>
      </c>
      <c r="F11" t="s">
        <v>175</v>
      </c>
      <c r="G11">
        <v>2820</v>
      </c>
    </row>
    <row r="12" ht="20" customHeight="1" spans="1:7">
      <c r="A12">
        <v>10</v>
      </c>
      <c r="B12" t="s">
        <v>176</v>
      </c>
      <c r="C12">
        <v>940</v>
      </c>
      <c r="D12">
        <v>3</v>
      </c>
      <c r="E12">
        <v>2820</v>
      </c>
      <c r="F12" t="s">
        <v>177</v>
      </c>
      <c r="G12">
        <v>2820</v>
      </c>
    </row>
    <row r="13" ht="20" customHeight="1" spans="1:7">
      <c r="A13">
        <v>11</v>
      </c>
      <c r="B13" t="s">
        <v>178</v>
      </c>
      <c r="C13">
        <v>940</v>
      </c>
      <c r="D13">
        <v>3</v>
      </c>
      <c r="E13">
        <v>2820</v>
      </c>
      <c r="F13" t="s">
        <v>179</v>
      </c>
      <c r="G13">
        <v>2820</v>
      </c>
    </row>
    <row r="14" ht="20" customHeight="1" spans="1:7">
      <c r="A14">
        <v>12</v>
      </c>
      <c r="B14" t="s">
        <v>180</v>
      </c>
      <c r="C14">
        <v>940</v>
      </c>
      <c r="D14">
        <v>3</v>
      </c>
      <c r="E14">
        <v>2820</v>
      </c>
      <c r="F14" t="s">
        <v>181</v>
      </c>
      <c r="G14">
        <v>2820</v>
      </c>
    </row>
    <row r="15" ht="20" customHeight="1" spans="1:7">
      <c r="A15">
        <v>13</v>
      </c>
      <c r="B15" t="s">
        <v>182</v>
      </c>
      <c r="C15">
        <v>940</v>
      </c>
      <c r="D15">
        <v>3</v>
      </c>
      <c r="E15">
        <v>2820</v>
      </c>
      <c r="F15" t="s">
        <v>183</v>
      </c>
      <c r="G15">
        <v>2820</v>
      </c>
    </row>
    <row r="16" ht="20" customHeight="1" spans="1:7">
      <c r="A16">
        <v>14</v>
      </c>
      <c r="B16" t="s">
        <v>184</v>
      </c>
      <c r="C16">
        <v>940</v>
      </c>
      <c r="D16">
        <v>3</v>
      </c>
      <c r="E16">
        <v>2820</v>
      </c>
      <c r="F16" t="s">
        <v>185</v>
      </c>
      <c r="G16">
        <v>2820</v>
      </c>
    </row>
    <row r="17" ht="20" customHeight="1" spans="1:7">
      <c r="A17">
        <v>15</v>
      </c>
      <c r="B17" t="s">
        <v>186</v>
      </c>
      <c r="C17">
        <v>940</v>
      </c>
      <c r="D17">
        <v>3</v>
      </c>
      <c r="E17">
        <v>2820</v>
      </c>
      <c r="F17" t="s">
        <v>187</v>
      </c>
      <c r="G17">
        <v>2820</v>
      </c>
    </row>
    <row r="18" ht="20" customHeight="1" spans="1:7">
      <c r="A18">
        <v>16</v>
      </c>
      <c r="B18" t="s">
        <v>188</v>
      </c>
      <c r="C18">
        <v>940</v>
      </c>
      <c r="D18">
        <v>3</v>
      </c>
      <c r="E18">
        <v>2820</v>
      </c>
      <c r="F18" t="s">
        <v>189</v>
      </c>
      <c r="G18">
        <v>2820</v>
      </c>
    </row>
    <row r="19" ht="20" customHeight="1" spans="1:7">
      <c r="A19">
        <v>17</v>
      </c>
      <c r="B19" t="s">
        <v>190</v>
      </c>
      <c r="C19">
        <v>940</v>
      </c>
      <c r="D19">
        <v>3</v>
      </c>
      <c r="E19">
        <v>2820</v>
      </c>
      <c r="F19" t="s">
        <v>191</v>
      </c>
      <c r="G19">
        <v>2820</v>
      </c>
    </row>
    <row r="20" ht="20" customHeight="1" spans="1:7">
      <c r="A20">
        <v>18</v>
      </c>
      <c r="B20" t="s">
        <v>192</v>
      </c>
      <c r="C20">
        <v>940</v>
      </c>
      <c r="D20">
        <v>3</v>
      </c>
      <c r="E20">
        <v>2820</v>
      </c>
      <c r="F20" t="s">
        <v>193</v>
      </c>
      <c r="G20">
        <v>2820</v>
      </c>
    </row>
    <row r="21" ht="20" customHeight="1" spans="1:7">
      <c r="A21">
        <v>19</v>
      </c>
      <c r="B21" t="s">
        <v>194</v>
      </c>
      <c r="C21">
        <v>940</v>
      </c>
      <c r="D21">
        <v>3</v>
      </c>
      <c r="E21">
        <v>2820</v>
      </c>
      <c r="F21" t="s">
        <v>195</v>
      </c>
      <c r="G21">
        <v>2820</v>
      </c>
    </row>
    <row r="22" ht="20" customHeight="1" spans="1:7">
      <c r="A22">
        <v>20</v>
      </c>
      <c r="B22" t="s">
        <v>196</v>
      </c>
      <c r="C22">
        <v>940</v>
      </c>
      <c r="D22">
        <v>3</v>
      </c>
      <c r="E22">
        <v>2820</v>
      </c>
      <c r="F22" t="s">
        <v>197</v>
      </c>
      <c r="G22">
        <v>2820</v>
      </c>
    </row>
    <row r="23" ht="20" customHeight="1" spans="1:7">
      <c r="A23">
        <v>21</v>
      </c>
      <c r="B23" t="s">
        <v>198</v>
      </c>
      <c r="C23">
        <v>940</v>
      </c>
      <c r="D23">
        <v>3</v>
      </c>
      <c r="E23">
        <v>2820</v>
      </c>
      <c r="F23" t="s">
        <v>199</v>
      </c>
      <c r="G23">
        <v>2820</v>
      </c>
    </row>
    <row r="24" ht="20" customHeight="1" spans="1:7">
      <c r="A24">
        <v>22</v>
      </c>
      <c r="B24" t="s">
        <v>200</v>
      </c>
      <c r="C24">
        <v>940</v>
      </c>
      <c r="D24">
        <v>3</v>
      </c>
      <c r="E24">
        <v>2820</v>
      </c>
      <c r="F24" t="s">
        <v>201</v>
      </c>
      <c r="G24">
        <v>2820</v>
      </c>
    </row>
    <row r="25" ht="20" customHeight="1" spans="1:7">
      <c r="A25">
        <v>23</v>
      </c>
      <c r="B25" t="s">
        <v>202</v>
      </c>
      <c r="C25">
        <v>940</v>
      </c>
      <c r="D25">
        <v>3</v>
      </c>
      <c r="E25">
        <v>2820</v>
      </c>
      <c r="F25" t="s">
        <v>203</v>
      </c>
      <c r="G25">
        <v>2820</v>
      </c>
    </row>
    <row r="26" ht="20" customHeight="1" spans="1:7">
      <c r="A26">
        <v>24</v>
      </c>
      <c r="B26" t="s">
        <v>204</v>
      </c>
      <c r="C26">
        <v>940</v>
      </c>
      <c r="D26">
        <v>3</v>
      </c>
      <c r="E26">
        <v>2820</v>
      </c>
      <c r="F26" t="s">
        <v>205</v>
      </c>
      <c r="G26">
        <v>2820</v>
      </c>
    </row>
    <row r="27" ht="20" customHeight="1" spans="1:7">
      <c r="A27">
        <v>25</v>
      </c>
      <c r="B27" t="s">
        <v>206</v>
      </c>
      <c r="C27">
        <v>940</v>
      </c>
      <c r="D27">
        <v>3</v>
      </c>
      <c r="E27">
        <v>2820</v>
      </c>
      <c r="F27" t="s">
        <v>207</v>
      </c>
      <c r="G27">
        <v>5640</v>
      </c>
    </row>
    <row r="28" ht="20" customHeight="1" spans="1:6">
      <c r="A28">
        <v>26</v>
      </c>
      <c r="B28" t="s">
        <v>208</v>
      </c>
      <c r="C28">
        <v>940</v>
      </c>
      <c r="D28">
        <v>3</v>
      </c>
      <c r="E28">
        <v>2820</v>
      </c>
      <c r="F28" t="s">
        <v>207</v>
      </c>
    </row>
    <row r="29" ht="20" customHeight="1" spans="1:7">
      <c r="A29">
        <v>27</v>
      </c>
      <c r="B29" t="s">
        <v>209</v>
      </c>
      <c r="C29">
        <v>940</v>
      </c>
      <c r="D29">
        <v>3</v>
      </c>
      <c r="E29">
        <v>2820</v>
      </c>
      <c r="F29" t="s">
        <v>210</v>
      </c>
      <c r="G29">
        <v>2820</v>
      </c>
    </row>
    <row r="30" ht="20" customHeight="1" spans="1:7">
      <c r="A30">
        <v>28</v>
      </c>
      <c r="B30" t="s">
        <v>211</v>
      </c>
      <c r="C30">
        <v>940</v>
      </c>
      <c r="D30">
        <v>3</v>
      </c>
      <c r="E30">
        <v>2820</v>
      </c>
      <c r="F30" t="s">
        <v>212</v>
      </c>
      <c r="G30">
        <v>2820</v>
      </c>
    </row>
    <row r="31" ht="20" customHeight="1" spans="1:7">
      <c r="A31">
        <v>29</v>
      </c>
      <c r="B31" t="s">
        <v>213</v>
      </c>
      <c r="C31">
        <v>940</v>
      </c>
      <c r="D31">
        <v>3</v>
      </c>
      <c r="E31">
        <v>2820</v>
      </c>
      <c r="F31" t="s">
        <v>214</v>
      </c>
      <c r="G31">
        <v>2820</v>
      </c>
    </row>
    <row r="32" ht="20" customHeight="1" spans="5:7">
      <c r="E32">
        <v>81780</v>
      </c>
      <c r="G32">
        <v>81780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5"/>
  <sheetViews>
    <sheetView tabSelected="1" workbookViewId="0">
      <selection activeCell="L84" sqref="L84"/>
    </sheetView>
  </sheetViews>
  <sheetFormatPr defaultColWidth="9" defaultRowHeight="13.5"/>
  <sheetData>
    <row r="1" ht="40" customHeight="1" spans="1:14">
      <c r="A1" s="9" t="s">
        <v>215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18.75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216</v>
      </c>
      <c r="M2" s="2" t="s">
        <v>9</v>
      </c>
      <c r="N2" s="2" t="s">
        <v>13</v>
      </c>
    </row>
    <row r="3" ht="37.5" spans="1:14">
      <c r="A3" s="2">
        <v>1</v>
      </c>
      <c r="B3" s="23" t="s">
        <v>217</v>
      </c>
      <c r="C3" s="2">
        <v>567.68</v>
      </c>
      <c r="D3" s="2">
        <v>230.62</v>
      </c>
      <c r="E3" s="2">
        <v>6</v>
      </c>
      <c r="F3" s="2">
        <v>24.84</v>
      </c>
      <c r="G3" s="2">
        <v>10.78</v>
      </c>
      <c r="H3" s="2">
        <v>3</v>
      </c>
      <c r="I3" s="2">
        <f t="shared" ref="I3:I35" si="0">(C3+D3+E3+F3+G3)*H3</f>
        <v>2519.76</v>
      </c>
      <c r="J3" s="24" t="s">
        <v>218</v>
      </c>
      <c r="K3" s="3">
        <f>I3+I4+I5+I6+I7+I8</f>
        <v>12598.8</v>
      </c>
      <c r="L3" s="2">
        <v>0.02</v>
      </c>
      <c r="M3" s="3">
        <f>L3+L4+L5+L6+L7+L8</f>
        <v>0.1</v>
      </c>
      <c r="N3" s="3">
        <f>K3+M3</f>
        <v>12598.9</v>
      </c>
    </row>
    <row r="4" ht="37.5" spans="1:14">
      <c r="A4" s="2">
        <v>2</v>
      </c>
      <c r="B4" s="23" t="s">
        <v>219</v>
      </c>
      <c r="C4" s="2">
        <v>567.68</v>
      </c>
      <c r="D4" s="2">
        <v>230.62</v>
      </c>
      <c r="E4" s="2">
        <v>6</v>
      </c>
      <c r="F4" s="2">
        <v>24.84</v>
      </c>
      <c r="G4" s="2">
        <v>10.78</v>
      </c>
      <c r="H4" s="2">
        <v>3</v>
      </c>
      <c r="I4" s="2">
        <f t="shared" si="0"/>
        <v>2519.76</v>
      </c>
      <c r="J4" s="24" t="s">
        <v>218</v>
      </c>
      <c r="K4" s="4"/>
      <c r="L4" s="2">
        <v>0.02</v>
      </c>
      <c r="M4" s="4"/>
      <c r="N4" s="4"/>
    </row>
    <row r="5" ht="37.5" spans="1:14">
      <c r="A5" s="2">
        <v>3</v>
      </c>
      <c r="B5" s="23" t="s">
        <v>220</v>
      </c>
      <c r="C5" s="2">
        <v>567.68</v>
      </c>
      <c r="D5" s="2">
        <v>230.62</v>
      </c>
      <c r="E5" s="2">
        <v>6</v>
      </c>
      <c r="F5" s="2">
        <v>24.84</v>
      </c>
      <c r="G5" s="2">
        <v>10.78</v>
      </c>
      <c r="H5" s="2">
        <v>3</v>
      </c>
      <c r="I5" s="2">
        <f t="shared" si="0"/>
        <v>2519.76</v>
      </c>
      <c r="J5" s="24" t="s">
        <v>218</v>
      </c>
      <c r="K5" s="4"/>
      <c r="L5" s="2">
        <v>0.02</v>
      </c>
      <c r="M5" s="4"/>
      <c r="N5" s="4"/>
    </row>
    <row r="6" ht="37.5" spans="1:14">
      <c r="A6" s="2">
        <v>4</v>
      </c>
      <c r="B6" s="23" t="s">
        <v>221</v>
      </c>
      <c r="C6" s="2">
        <v>567.68</v>
      </c>
      <c r="D6" s="2">
        <v>230.62</v>
      </c>
      <c r="E6" s="2">
        <v>6</v>
      </c>
      <c r="F6" s="2">
        <v>24.84</v>
      </c>
      <c r="G6" s="2">
        <v>10.78</v>
      </c>
      <c r="H6" s="2">
        <v>1</v>
      </c>
      <c r="I6" s="2">
        <f t="shared" si="0"/>
        <v>839.92</v>
      </c>
      <c r="J6" s="24" t="s">
        <v>218</v>
      </c>
      <c r="K6" s="4"/>
      <c r="L6" s="2">
        <v>0.02</v>
      </c>
      <c r="M6" s="4"/>
      <c r="N6" s="4"/>
    </row>
    <row r="7" ht="37.5" spans="1:14">
      <c r="A7" s="2">
        <v>5</v>
      </c>
      <c r="B7" s="23" t="s">
        <v>222</v>
      </c>
      <c r="C7" s="2">
        <v>567.68</v>
      </c>
      <c r="D7" s="2">
        <v>230.62</v>
      </c>
      <c r="E7" s="2">
        <v>6</v>
      </c>
      <c r="F7" s="2">
        <v>24.84</v>
      </c>
      <c r="G7" s="2">
        <v>10.78</v>
      </c>
      <c r="H7" s="2">
        <v>3</v>
      </c>
      <c r="I7" s="2">
        <f t="shared" si="0"/>
        <v>2519.76</v>
      </c>
      <c r="J7" s="24" t="s">
        <v>218</v>
      </c>
      <c r="K7" s="4"/>
      <c r="L7" s="2">
        <v>0.02</v>
      </c>
      <c r="M7" s="4"/>
      <c r="N7" s="4"/>
    </row>
    <row r="8" ht="37.5" spans="1:14">
      <c r="A8" s="2">
        <v>6</v>
      </c>
      <c r="B8" s="23" t="s">
        <v>223</v>
      </c>
      <c r="C8" s="2">
        <v>567.68</v>
      </c>
      <c r="D8" s="2">
        <v>230.62</v>
      </c>
      <c r="E8" s="2">
        <v>6</v>
      </c>
      <c r="F8" s="2">
        <v>24.84</v>
      </c>
      <c r="G8" s="2">
        <v>10.78</v>
      </c>
      <c r="H8" s="2">
        <v>2</v>
      </c>
      <c r="I8" s="2">
        <f t="shared" si="0"/>
        <v>1679.84</v>
      </c>
      <c r="J8" s="24" t="s">
        <v>218</v>
      </c>
      <c r="K8" s="5"/>
      <c r="L8" s="2">
        <v>0</v>
      </c>
      <c r="M8" s="5"/>
      <c r="N8" s="5"/>
    </row>
    <row r="9" ht="18.75" spans="1:14">
      <c r="A9" s="2">
        <v>7</v>
      </c>
      <c r="B9" s="23" t="s">
        <v>224</v>
      </c>
      <c r="C9" s="2">
        <v>567.68</v>
      </c>
      <c r="D9" s="2">
        <v>230.62</v>
      </c>
      <c r="E9" s="2">
        <v>6</v>
      </c>
      <c r="F9" s="2">
        <v>24.84</v>
      </c>
      <c r="G9" s="2">
        <v>10.78</v>
      </c>
      <c r="H9" s="2">
        <v>3</v>
      </c>
      <c r="I9" s="2">
        <f t="shared" si="0"/>
        <v>2519.76</v>
      </c>
      <c r="J9" s="24" t="s">
        <v>225</v>
      </c>
      <c r="K9" s="2">
        <f>I9+I10</f>
        <v>5039.52</v>
      </c>
      <c r="L9" s="2">
        <v>0.02</v>
      </c>
      <c r="M9" s="3">
        <f>L9+L10</f>
        <v>0.04</v>
      </c>
      <c r="N9" s="3">
        <f>K9+M9</f>
        <v>5039.56</v>
      </c>
    </row>
    <row r="10" ht="37.5" spans="1:14">
      <c r="A10" s="2">
        <v>8</v>
      </c>
      <c r="B10" s="23" t="s">
        <v>226</v>
      </c>
      <c r="C10" s="2">
        <v>567.68</v>
      </c>
      <c r="D10" s="2">
        <v>230.62</v>
      </c>
      <c r="E10" s="2">
        <v>6</v>
      </c>
      <c r="F10" s="2">
        <v>24.84</v>
      </c>
      <c r="G10" s="2">
        <v>10.78</v>
      </c>
      <c r="H10" s="2">
        <v>3</v>
      </c>
      <c r="I10" s="2">
        <f t="shared" si="0"/>
        <v>2519.76</v>
      </c>
      <c r="J10" s="24" t="s">
        <v>227</v>
      </c>
      <c r="K10" s="2"/>
      <c r="L10" s="2">
        <v>0.02</v>
      </c>
      <c r="M10" s="5"/>
      <c r="N10" s="5"/>
    </row>
    <row r="11" ht="56.25" spans="1:14">
      <c r="A11" s="2">
        <v>9</v>
      </c>
      <c r="B11" s="23" t="s">
        <v>228</v>
      </c>
      <c r="C11" s="2">
        <v>567.68</v>
      </c>
      <c r="D11" s="2">
        <v>230.62</v>
      </c>
      <c r="E11" s="2">
        <v>6</v>
      </c>
      <c r="F11" s="2">
        <v>24.84</v>
      </c>
      <c r="G11" s="2">
        <v>10.78</v>
      </c>
      <c r="H11" s="2">
        <v>3</v>
      </c>
      <c r="I11" s="2">
        <f t="shared" si="0"/>
        <v>2519.76</v>
      </c>
      <c r="J11" s="24" t="s">
        <v>229</v>
      </c>
      <c r="K11" s="3">
        <f>I11+I12</f>
        <v>5039.52</v>
      </c>
      <c r="L11" s="2">
        <v>0.02</v>
      </c>
      <c r="M11" s="3">
        <f>L11+L12</f>
        <v>0.04</v>
      </c>
      <c r="N11" s="3">
        <f>K11+M11</f>
        <v>5039.56</v>
      </c>
    </row>
    <row r="12" ht="56.25" spans="1:14">
      <c r="A12" s="2">
        <v>10</v>
      </c>
      <c r="B12" s="23" t="s">
        <v>230</v>
      </c>
      <c r="C12" s="2">
        <v>567.68</v>
      </c>
      <c r="D12" s="2">
        <v>230.62</v>
      </c>
      <c r="E12" s="2">
        <v>6</v>
      </c>
      <c r="F12" s="2">
        <v>24.84</v>
      </c>
      <c r="G12" s="2">
        <v>10.78</v>
      </c>
      <c r="H12" s="2">
        <v>3</v>
      </c>
      <c r="I12" s="2">
        <f t="shared" si="0"/>
        <v>2519.76</v>
      </c>
      <c r="J12" s="24" t="s">
        <v>229</v>
      </c>
      <c r="K12" s="5"/>
      <c r="L12" s="2">
        <v>0.02</v>
      </c>
      <c r="M12" s="5"/>
      <c r="N12" s="5"/>
    </row>
    <row r="13" ht="37.5" spans="1:14">
      <c r="A13" s="2">
        <v>11</v>
      </c>
      <c r="B13" s="23" t="s">
        <v>231</v>
      </c>
      <c r="C13" s="2">
        <v>567.68</v>
      </c>
      <c r="D13" s="2">
        <v>230.62</v>
      </c>
      <c r="E13" s="2">
        <v>6</v>
      </c>
      <c r="F13" s="2">
        <v>24.84</v>
      </c>
      <c r="G13" s="2">
        <v>10.78</v>
      </c>
      <c r="H13" s="2">
        <v>3</v>
      </c>
      <c r="I13" s="2">
        <f t="shared" si="0"/>
        <v>2519.76</v>
      </c>
      <c r="J13" s="24" t="s">
        <v>27</v>
      </c>
      <c r="K13" s="4">
        <f>I13+I14+I15</f>
        <v>7559.28</v>
      </c>
      <c r="L13" s="2">
        <v>0.02</v>
      </c>
      <c r="M13" s="3">
        <f>L13+L14+L15</f>
        <v>0.05</v>
      </c>
      <c r="N13" s="3">
        <v>5879.51</v>
      </c>
    </row>
    <row r="14" ht="37.5" spans="1:14">
      <c r="A14" s="2">
        <v>12</v>
      </c>
      <c r="B14" s="23" t="s">
        <v>232</v>
      </c>
      <c r="C14" s="2">
        <v>567.68</v>
      </c>
      <c r="D14" s="2">
        <v>230.62</v>
      </c>
      <c r="E14" s="2">
        <v>6</v>
      </c>
      <c r="F14" s="2">
        <v>24.84</v>
      </c>
      <c r="G14" s="2">
        <v>10.78</v>
      </c>
      <c r="H14" s="2">
        <v>3</v>
      </c>
      <c r="I14" s="2">
        <f t="shared" si="0"/>
        <v>2519.76</v>
      </c>
      <c r="J14" s="24" t="s">
        <v>27</v>
      </c>
      <c r="K14" s="4"/>
      <c r="L14" s="2">
        <v>0.02</v>
      </c>
      <c r="M14" s="4"/>
      <c r="N14" s="4"/>
    </row>
    <row r="15" ht="37.5" spans="1:14">
      <c r="A15" s="2">
        <v>13</v>
      </c>
      <c r="B15" s="23" t="s">
        <v>233</v>
      </c>
      <c r="C15" s="2">
        <v>567.68</v>
      </c>
      <c r="D15" s="2">
        <v>230.62</v>
      </c>
      <c r="E15" s="2">
        <v>6</v>
      </c>
      <c r="F15" s="2">
        <v>24.84</v>
      </c>
      <c r="G15" s="2">
        <v>10.78</v>
      </c>
      <c r="H15" s="2">
        <v>3</v>
      </c>
      <c r="I15" s="2">
        <f t="shared" si="0"/>
        <v>2519.76</v>
      </c>
      <c r="J15" s="24" t="s">
        <v>27</v>
      </c>
      <c r="K15" s="5"/>
      <c r="L15" s="2">
        <v>0.01</v>
      </c>
      <c r="M15" s="5"/>
      <c r="N15" s="5"/>
    </row>
    <row r="16" ht="18.75" spans="1:14">
      <c r="A16" s="2">
        <v>14</v>
      </c>
      <c r="B16" s="23" t="s">
        <v>234</v>
      </c>
      <c r="C16" s="2">
        <v>567.68</v>
      </c>
      <c r="D16" s="2">
        <v>230.62</v>
      </c>
      <c r="E16" s="2">
        <v>6</v>
      </c>
      <c r="F16" s="2">
        <v>24.84</v>
      </c>
      <c r="G16" s="2">
        <v>10.78</v>
      </c>
      <c r="H16" s="2">
        <v>3</v>
      </c>
      <c r="I16" s="2">
        <f t="shared" si="0"/>
        <v>2519.76</v>
      </c>
      <c r="J16" s="24" t="s">
        <v>39</v>
      </c>
      <c r="K16" s="27">
        <f>I16+I17+I18+I19+I20+I21</f>
        <v>15118.56</v>
      </c>
      <c r="L16" s="2">
        <v>0.02</v>
      </c>
      <c r="M16" s="27">
        <f>L16+L17+L18+L19+L20+L21</f>
        <v>0.12</v>
      </c>
      <c r="N16" s="27">
        <f>K16+M16</f>
        <v>15118.68</v>
      </c>
    </row>
    <row r="17" ht="18.75" spans="1:14">
      <c r="A17" s="2">
        <v>15</v>
      </c>
      <c r="B17" s="23" t="s">
        <v>235</v>
      </c>
      <c r="C17" s="2">
        <v>567.68</v>
      </c>
      <c r="D17" s="2">
        <v>230.62</v>
      </c>
      <c r="E17" s="2">
        <v>6</v>
      </c>
      <c r="F17" s="2">
        <v>24.84</v>
      </c>
      <c r="G17" s="2">
        <v>10.78</v>
      </c>
      <c r="H17" s="2">
        <v>3</v>
      </c>
      <c r="I17" s="2">
        <f t="shared" si="0"/>
        <v>2519.76</v>
      </c>
      <c r="J17" s="24" t="s">
        <v>39</v>
      </c>
      <c r="K17" s="28"/>
      <c r="L17" s="2">
        <v>0.02</v>
      </c>
      <c r="M17" s="28"/>
      <c r="N17" s="28"/>
    </row>
    <row r="18" ht="18.75" spans="1:14">
      <c r="A18" s="2">
        <v>16</v>
      </c>
      <c r="B18" s="23" t="s">
        <v>236</v>
      </c>
      <c r="C18" s="2">
        <v>567.68</v>
      </c>
      <c r="D18" s="2">
        <v>230.62</v>
      </c>
      <c r="E18" s="2">
        <v>6</v>
      </c>
      <c r="F18" s="2">
        <v>24.84</v>
      </c>
      <c r="G18" s="2">
        <v>10.78</v>
      </c>
      <c r="H18" s="2">
        <v>3</v>
      </c>
      <c r="I18" s="2">
        <f t="shared" si="0"/>
        <v>2519.76</v>
      </c>
      <c r="J18" s="24" t="s">
        <v>39</v>
      </c>
      <c r="K18" s="28"/>
      <c r="L18" s="2">
        <v>0.02</v>
      </c>
      <c r="M18" s="28"/>
      <c r="N18" s="28"/>
    </row>
    <row r="19" ht="18.75" spans="1:14">
      <c r="A19" s="2">
        <v>17</v>
      </c>
      <c r="B19" s="23" t="s">
        <v>237</v>
      </c>
      <c r="C19" s="2">
        <v>567.68</v>
      </c>
      <c r="D19" s="2">
        <v>230.62</v>
      </c>
      <c r="E19" s="2">
        <v>6</v>
      </c>
      <c r="F19" s="2">
        <v>24.84</v>
      </c>
      <c r="G19" s="2">
        <v>10.78</v>
      </c>
      <c r="H19" s="2">
        <v>3</v>
      </c>
      <c r="I19" s="2">
        <f t="shared" si="0"/>
        <v>2519.76</v>
      </c>
      <c r="J19" s="24" t="s">
        <v>39</v>
      </c>
      <c r="K19" s="28"/>
      <c r="L19" s="2">
        <v>0.02</v>
      </c>
      <c r="M19" s="28"/>
      <c r="N19" s="28"/>
    </row>
    <row r="20" ht="18.75" spans="1:14">
      <c r="A20" s="2">
        <v>18</v>
      </c>
      <c r="B20" s="23" t="s">
        <v>238</v>
      </c>
      <c r="C20" s="2">
        <v>567.68</v>
      </c>
      <c r="D20" s="2">
        <v>230.62</v>
      </c>
      <c r="E20" s="2">
        <v>6</v>
      </c>
      <c r="F20" s="2">
        <v>24.84</v>
      </c>
      <c r="G20" s="2">
        <v>10.78</v>
      </c>
      <c r="H20" s="2">
        <v>3</v>
      </c>
      <c r="I20" s="2">
        <f t="shared" si="0"/>
        <v>2519.76</v>
      </c>
      <c r="J20" s="24" t="s">
        <v>39</v>
      </c>
      <c r="K20" s="28"/>
      <c r="L20" s="2">
        <v>0.02</v>
      </c>
      <c r="M20" s="28"/>
      <c r="N20" s="28"/>
    </row>
    <row r="21" ht="18.75" spans="1:14">
      <c r="A21" s="2">
        <v>19</v>
      </c>
      <c r="B21" s="23" t="s">
        <v>239</v>
      </c>
      <c r="C21" s="2">
        <v>567.68</v>
      </c>
      <c r="D21" s="2">
        <v>230.62</v>
      </c>
      <c r="E21" s="2">
        <v>6</v>
      </c>
      <c r="F21" s="2">
        <v>24.84</v>
      </c>
      <c r="G21" s="2">
        <v>10.78</v>
      </c>
      <c r="H21" s="2">
        <v>3</v>
      </c>
      <c r="I21" s="2">
        <f t="shared" si="0"/>
        <v>2519.76</v>
      </c>
      <c r="J21" s="24" t="s">
        <v>39</v>
      </c>
      <c r="K21" s="29"/>
      <c r="L21" s="2">
        <v>0.02</v>
      </c>
      <c r="M21" s="29"/>
      <c r="N21" s="29"/>
    </row>
    <row r="22" ht="18.75" spans="1:14">
      <c r="A22" s="2">
        <v>20</v>
      </c>
      <c r="B22" s="23" t="s">
        <v>240</v>
      </c>
      <c r="C22" s="2">
        <v>567.68</v>
      </c>
      <c r="D22" s="2">
        <v>230.62</v>
      </c>
      <c r="E22" s="2">
        <v>6</v>
      </c>
      <c r="F22" s="2">
        <v>24.84</v>
      </c>
      <c r="G22" s="2">
        <v>10.78</v>
      </c>
      <c r="H22" s="2">
        <v>3</v>
      </c>
      <c r="I22" s="2">
        <f t="shared" si="0"/>
        <v>2519.76</v>
      </c>
      <c r="J22" s="24" t="s">
        <v>75</v>
      </c>
      <c r="K22" s="3">
        <f>I22+I23+I24+I25+I26</f>
        <v>12598.8</v>
      </c>
      <c r="L22" s="2">
        <v>0.02</v>
      </c>
      <c r="M22" s="3">
        <f>L22+L23+L24+L25+L26</f>
        <v>0.1</v>
      </c>
      <c r="N22" s="3">
        <f>K22+M22</f>
        <v>12598.9</v>
      </c>
    </row>
    <row r="23" ht="18.75" spans="1:14">
      <c r="A23" s="2">
        <v>21</v>
      </c>
      <c r="B23" s="23" t="s">
        <v>241</v>
      </c>
      <c r="C23" s="2">
        <v>567.68</v>
      </c>
      <c r="D23" s="2">
        <v>230.62</v>
      </c>
      <c r="E23" s="2">
        <v>6</v>
      </c>
      <c r="F23" s="2">
        <v>24.84</v>
      </c>
      <c r="G23" s="2">
        <v>10.78</v>
      </c>
      <c r="H23" s="2">
        <v>3</v>
      </c>
      <c r="I23" s="2">
        <f t="shared" si="0"/>
        <v>2519.76</v>
      </c>
      <c r="J23" s="24" t="s">
        <v>75</v>
      </c>
      <c r="K23" s="4"/>
      <c r="L23" s="2">
        <v>0.02</v>
      </c>
      <c r="M23" s="4"/>
      <c r="N23" s="4"/>
    </row>
    <row r="24" ht="18.75" spans="1:14">
      <c r="A24" s="2">
        <v>22</v>
      </c>
      <c r="B24" s="23" t="s">
        <v>242</v>
      </c>
      <c r="C24" s="2">
        <v>567.68</v>
      </c>
      <c r="D24" s="2">
        <v>230.62</v>
      </c>
      <c r="E24" s="2">
        <v>6</v>
      </c>
      <c r="F24" s="2">
        <v>24.84</v>
      </c>
      <c r="G24" s="2">
        <v>10.78</v>
      </c>
      <c r="H24" s="2">
        <v>3</v>
      </c>
      <c r="I24" s="2">
        <f t="shared" si="0"/>
        <v>2519.76</v>
      </c>
      <c r="J24" s="24" t="s">
        <v>75</v>
      </c>
      <c r="K24" s="4"/>
      <c r="L24" s="2">
        <v>0.02</v>
      </c>
      <c r="M24" s="4"/>
      <c r="N24" s="4"/>
    </row>
    <row r="25" ht="18.75" spans="1:14">
      <c r="A25" s="2">
        <v>23</v>
      </c>
      <c r="B25" s="23" t="s">
        <v>243</v>
      </c>
      <c r="C25" s="2">
        <v>567.68</v>
      </c>
      <c r="D25" s="2">
        <v>230.62</v>
      </c>
      <c r="E25" s="2">
        <v>6</v>
      </c>
      <c r="F25" s="2">
        <v>24.84</v>
      </c>
      <c r="G25" s="2">
        <v>10.78</v>
      </c>
      <c r="H25" s="2">
        <v>3</v>
      </c>
      <c r="I25" s="2">
        <f t="shared" si="0"/>
        <v>2519.76</v>
      </c>
      <c r="J25" s="24" t="s">
        <v>75</v>
      </c>
      <c r="K25" s="4"/>
      <c r="L25" s="2">
        <v>0.02</v>
      </c>
      <c r="M25" s="4"/>
      <c r="N25" s="4"/>
    </row>
    <row r="26" ht="18.75" spans="1:14">
      <c r="A26" s="2">
        <v>24</v>
      </c>
      <c r="B26" s="23" t="s">
        <v>244</v>
      </c>
      <c r="C26" s="2">
        <v>567.68</v>
      </c>
      <c r="D26" s="2">
        <v>230.62</v>
      </c>
      <c r="E26" s="2">
        <v>6</v>
      </c>
      <c r="F26" s="2">
        <v>24.84</v>
      </c>
      <c r="G26" s="2">
        <v>10.78</v>
      </c>
      <c r="H26" s="2">
        <v>3</v>
      </c>
      <c r="I26" s="2">
        <f t="shared" si="0"/>
        <v>2519.76</v>
      </c>
      <c r="J26" s="24" t="s">
        <v>75</v>
      </c>
      <c r="K26" s="5"/>
      <c r="L26" s="2">
        <v>0.02</v>
      </c>
      <c r="M26" s="5"/>
      <c r="N26" s="5"/>
    </row>
    <row r="27" ht="37.5" spans="1:14">
      <c r="A27" s="2">
        <v>25</v>
      </c>
      <c r="B27" s="23" t="s">
        <v>245</v>
      </c>
      <c r="C27" s="2">
        <v>567.68</v>
      </c>
      <c r="D27" s="2">
        <v>230.62</v>
      </c>
      <c r="E27" s="2">
        <v>6</v>
      </c>
      <c r="F27" s="2">
        <v>24.84</v>
      </c>
      <c r="G27" s="2">
        <v>10.78</v>
      </c>
      <c r="H27" s="2">
        <v>3</v>
      </c>
      <c r="I27" s="2">
        <f t="shared" si="0"/>
        <v>2519.76</v>
      </c>
      <c r="J27" s="24" t="s">
        <v>246</v>
      </c>
      <c r="K27" s="3">
        <f>I27+I28+I29+I30</f>
        <v>10079.04</v>
      </c>
      <c r="L27" s="2">
        <v>0.02</v>
      </c>
      <c r="M27" s="3">
        <f>L27+L28+L29+L30</f>
        <v>0.06</v>
      </c>
      <c r="N27" s="3">
        <f>K27+M27</f>
        <v>10079.1</v>
      </c>
    </row>
    <row r="28" ht="37.5" spans="1:14">
      <c r="A28" s="2">
        <v>26</v>
      </c>
      <c r="B28" s="23" t="s">
        <v>247</v>
      </c>
      <c r="C28" s="2">
        <v>567.68</v>
      </c>
      <c r="D28" s="2">
        <v>230.62</v>
      </c>
      <c r="E28" s="2">
        <v>6</v>
      </c>
      <c r="F28" s="2">
        <v>24.84</v>
      </c>
      <c r="G28" s="2">
        <v>10.78</v>
      </c>
      <c r="H28" s="2">
        <v>3</v>
      </c>
      <c r="I28" s="2">
        <f t="shared" si="0"/>
        <v>2519.76</v>
      </c>
      <c r="J28" s="24" t="s">
        <v>246</v>
      </c>
      <c r="K28" s="4"/>
      <c r="L28" s="2">
        <v>0.02</v>
      </c>
      <c r="M28" s="4"/>
      <c r="N28" s="4"/>
    </row>
    <row r="29" ht="37.5" spans="1:14">
      <c r="A29" s="2">
        <v>27</v>
      </c>
      <c r="B29" s="23" t="s">
        <v>248</v>
      </c>
      <c r="C29" s="2">
        <v>567.68</v>
      </c>
      <c r="D29" s="2">
        <v>230.62</v>
      </c>
      <c r="E29" s="2">
        <v>6</v>
      </c>
      <c r="F29" s="2">
        <v>24.84</v>
      </c>
      <c r="G29" s="2">
        <v>10.78</v>
      </c>
      <c r="H29" s="2">
        <v>3</v>
      </c>
      <c r="I29" s="2">
        <f t="shared" si="0"/>
        <v>2519.76</v>
      </c>
      <c r="J29" s="24" t="s">
        <v>246</v>
      </c>
      <c r="K29" s="4"/>
      <c r="L29" s="2">
        <v>0.02</v>
      </c>
      <c r="M29" s="4"/>
      <c r="N29" s="4"/>
    </row>
    <row r="30" ht="37.5" spans="1:14">
      <c r="A30" s="2">
        <v>28</v>
      </c>
      <c r="B30" s="11" t="s">
        <v>249</v>
      </c>
      <c r="C30" s="2">
        <v>567.68</v>
      </c>
      <c r="D30" s="2">
        <v>230.62</v>
      </c>
      <c r="E30" s="2">
        <v>6</v>
      </c>
      <c r="F30" s="2">
        <v>24.84</v>
      </c>
      <c r="G30" s="2">
        <v>10.78</v>
      </c>
      <c r="H30" s="2">
        <v>3</v>
      </c>
      <c r="I30" s="2">
        <f t="shared" si="0"/>
        <v>2519.76</v>
      </c>
      <c r="J30" s="24" t="s">
        <v>246</v>
      </c>
      <c r="K30" s="4"/>
      <c r="L30" s="2">
        <v>0</v>
      </c>
      <c r="M30" s="5"/>
      <c r="N30" s="5"/>
    </row>
    <row r="31" ht="37.5" spans="1:14">
      <c r="A31" s="2">
        <v>29</v>
      </c>
      <c r="B31" s="23" t="s">
        <v>250</v>
      </c>
      <c r="C31" s="2">
        <v>567.68</v>
      </c>
      <c r="D31" s="2">
        <v>230.62</v>
      </c>
      <c r="E31" s="2">
        <v>6</v>
      </c>
      <c r="F31" s="2">
        <v>24.84</v>
      </c>
      <c r="G31" s="2">
        <v>10.78</v>
      </c>
      <c r="H31" s="2">
        <v>3</v>
      </c>
      <c r="I31" s="2">
        <f t="shared" si="0"/>
        <v>2519.76</v>
      </c>
      <c r="J31" s="24" t="s">
        <v>251</v>
      </c>
      <c r="K31" s="3">
        <f>I31+I32+I33</f>
        <v>7559.28</v>
      </c>
      <c r="L31" s="2">
        <v>0.02</v>
      </c>
      <c r="M31" s="3">
        <f>L31+L32+L33</f>
        <v>0.06</v>
      </c>
      <c r="N31" s="3">
        <f>K31+M31</f>
        <v>7559.34</v>
      </c>
    </row>
    <row r="32" ht="37.5" spans="1:14">
      <c r="A32" s="2">
        <v>30</v>
      </c>
      <c r="B32" s="23" t="s">
        <v>252</v>
      </c>
      <c r="C32" s="2">
        <v>567.68</v>
      </c>
      <c r="D32" s="2">
        <v>230.62</v>
      </c>
      <c r="E32" s="2">
        <v>6</v>
      </c>
      <c r="F32" s="2">
        <v>24.84</v>
      </c>
      <c r="G32" s="2">
        <v>10.78</v>
      </c>
      <c r="H32" s="2">
        <v>3</v>
      </c>
      <c r="I32" s="2">
        <f t="shared" si="0"/>
        <v>2519.76</v>
      </c>
      <c r="J32" s="24" t="s">
        <v>251</v>
      </c>
      <c r="K32" s="4"/>
      <c r="L32" s="2">
        <v>0.02</v>
      </c>
      <c r="M32" s="4"/>
      <c r="N32" s="4"/>
    </row>
    <row r="33" ht="37.5" spans="1:14">
      <c r="A33" s="2">
        <v>31</v>
      </c>
      <c r="B33" s="23" t="s">
        <v>253</v>
      </c>
      <c r="C33" s="2">
        <v>567.68</v>
      </c>
      <c r="D33" s="2">
        <v>230.62</v>
      </c>
      <c r="E33" s="2">
        <v>6</v>
      </c>
      <c r="F33" s="2">
        <v>24.84</v>
      </c>
      <c r="G33" s="2">
        <v>10.78</v>
      </c>
      <c r="H33" s="2">
        <v>3</v>
      </c>
      <c r="I33" s="2">
        <f t="shared" si="0"/>
        <v>2519.76</v>
      </c>
      <c r="J33" s="24" t="s">
        <v>251</v>
      </c>
      <c r="K33" s="5"/>
      <c r="L33" s="2">
        <v>0.02</v>
      </c>
      <c r="M33" s="5"/>
      <c r="N33" s="5"/>
    </row>
    <row r="34" ht="18.75" spans="1:14">
      <c r="A34" s="2">
        <v>32</v>
      </c>
      <c r="B34" s="23" t="s">
        <v>254</v>
      </c>
      <c r="C34" s="2">
        <v>567.68</v>
      </c>
      <c r="D34" s="2">
        <v>230.62</v>
      </c>
      <c r="E34" s="2">
        <v>6</v>
      </c>
      <c r="F34" s="2">
        <v>24.84</v>
      </c>
      <c r="G34" s="2">
        <v>10.78</v>
      </c>
      <c r="H34" s="2">
        <v>3</v>
      </c>
      <c r="I34" s="2">
        <f t="shared" si="0"/>
        <v>2519.76</v>
      </c>
      <c r="J34" s="24" t="s">
        <v>255</v>
      </c>
      <c r="K34" s="3">
        <f>I34+I35+I36</f>
        <v>5039.52</v>
      </c>
      <c r="L34" s="2">
        <v>0</v>
      </c>
      <c r="M34" s="3">
        <f>L34+L35+L36</f>
        <v>0.03</v>
      </c>
      <c r="N34" s="3">
        <f t="shared" ref="N34:N39" si="1">K34+M34</f>
        <v>5039.55</v>
      </c>
    </row>
    <row r="35" ht="18.75" spans="1:14">
      <c r="A35" s="2">
        <v>33</v>
      </c>
      <c r="B35" s="23" t="s">
        <v>256</v>
      </c>
      <c r="C35" s="2">
        <v>567.68</v>
      </c>
      <c r="D35" s="2">
        <v>230.62</v>
      </c>
      <c r="E35" s="2">
        <v>6</v>
      </c>
      <c r="F35" s="2">
        <v>24.84</v>
      </c>
      <c r="G35" s="2">
        <v>10.78</v>
      </c>
      <c r="H35" s="2">
        <v>3</v>
      </c>
      <c r="I35" s="2">
        <f t="shared" si="0"/>
        <v>2519.76</v>
      </c>
      <c r="J35" s="24" t="s">
        <v>255</v>
      </c>
      <c r="K35" s="4"/>
      <c r="L35" s="2">
        <v>0.02</v>
      </c>
      <c r="M35" s="4"/>
      <c r="N35" s="4"/>
    </row>
    <row r="36" ht="18.75" spans="1:14">
      <c r="A36" s="2">
        <v>34</v>
      </c>
      <c r="B36" s="23" t="s">
        <v>257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4" t="s">
        <v>255</v>
      </c>
      <c r="K36" s="4"/>
      <c r="L36" s="2">
        <v>0.01</v>
      </c>
      <c r="M36" s="5"/>
      <c r="N36" s="5"/>
    </row>
    <row r="37" ht="18.75" spans="1:14">
      <c r="A37" s="2">
        <v>35</v>
      </c>
      <c r="B37" s="23" t="s">
        <v>258</v>
      </c>
      <c r="C37" s="2">
        <v>567.68</v>
      </c>
      <c r="D37" s="2">
        <v>230.62</v>
      </c>
      <c r="E37" s="2">
        <v>6</v>
      </c>
      <c r="F37" s="2">
        <v>24.84</v>
      </c>
      <c r="G37" s="2">
        <v>10.78</v>
      </c>
      <c r="H37" s="2">
        <v>3</v>
      </c>
      <c r="I37" s="2">
        <f t="shared" ref="I37:I73" si="2">(C37+D37+E37+F37+G37)*H37</f>
        <v>2519.76</v>
      </c>
      <c r="J37" s="24" t="s">
        <v>81</v>
      </c>
      <c r="K37" s="3">
        <f t="shared" ref="K37:K41" si="3">I37+I38</f>
        <v>5039.52</v>
      </c>
      <c r="L37" s="2">
        <v>0.02</v>
      </c>
      <c r="M37" s="15">
        <f t="shared" ref="M37:M41" si="4">L37+L38</f>
        <v>0.04</v>
      </c>
      <c r="N37" s="15">
        <f t="shared" si="1"/>
        <v>5039.56</v>
      </c>
    </row>
    <row r="38" ht="18.75" spans="1:14">
      <c r="A38" s="2">
        <v>36</v>
      </c>
      <c r="B38" s="23" t="s">
        <v>259</v>
      </c>
      <c r="C38" s="2">
        <v>567.68</v>
      </c>
      <c r="D38" s="2">
        <v>230.62</v>
      </c>
      <c r="E38" s="2">
        <v>6</v>
      </c>
      <c r="F38" s="2">
        <v>24.84</v>
      </c>
      <c r="G38" s="2">
        <v>10.78</v>
      </c>
      <c r="H38" s="2">
        <v>3</v>
      </c>
      <c r="I38" s="2">
        <f t="shared" si="2"/>
        <v>2519.76</v>
      </c>
      <c r="J38" s="24" t="s">
        <v>81</v>
      </c>
      <c r="K38" s="5"/>
      <c r="L38" s="2">
        <v>0.02</v>
      </c>
      <c r="M38" s="19"/>
      <c r="N38" s="19"/>
    </row>
    <row r="39" ht="18.75" spans="1:14">
      <c r="A39" s="2">
        <v>37</v>
      </c>
      <c r="B39" s="23" t="s">
        <v>260</v>
      </c>
      <c r="C39" s="2">
        <v>567.68</v>
      </c>
      <c r="D39" s="2">
        <v>230.62</v>
      </c>
      <c r="E39" s="2">
        <v>6</v>
      </c>
      <c r="F39" s="2">
        <v>24.84</v>
      </c>
      <c r="G39" s="2">
        <v>10.78</v>
      </c>
      <c r="H39" s="2">
        <v>3</v>
      </c>
      <c r="I39" s="2">
        <f t="shared" si="2"/>
        <v>2519.76</v>
      </c>
      <c r="J39" s="24" t="s">
        <v>261</v>
      </c>
      <c r="K39" s="3">
        <f t="shared" si="3"/>
        <v>5039.52</v>
      </c>
      <c r="L39" s="2">
        <v>0.02</v>
      </c>
      <c r="M39" s="15">
        <f t="shared" si="4"/>
        <v>0.04</v>
      </c>
      <c r="N39" s="15">
        <f t="shared" si="1"/>
        <v>5039.56</v>
      </c>
    </row>
    <row r="40" ht="18.75" spans="1:14">
      <c r="A40" s="2">
        <v>38</v>
      </c>
      <c r="B40" s="23" t="s">
        <v>262</v>
      </c>
      <c r="C40" s="2">
        <v>567.68</v>
      </c>
      <c r="D40" s="2">
        <v>230.62</v>
      </c>
      <c r="E40" s="2">
        <v>6</v>
      </c>
      <c r="F40" s="2">
        <v>24.84</v>
      </c>
      <c r="G40" s="2">
        <v>10.78</v>
      </c>
      <c r="H40" s="2">
        <v>3</v>
      </c>
      <c r="I40" s="2">
        <f t="shared" si="2"/>
        <v>2519.76</v>
      </c>
      <c r="J40" s="24" t="s">
        <v>261</v>
      </c>
      <c r="K40" s="5"/>
      <c r="L40" s="2">
        <v>0.02</v>
      </c>
      <c r="M40" s="19"/>
      <c r="N40" s="19"/>
    </row>
    <row r="41" ht="37.5" spans="1:14">
      <c r="A41" s="2">
        <v>39</v>
      </c>
      <c r="B41" s="23" t="s">
        <v>263</v>
      </c>
      <c r="C41" s="2">
        <v>567.68</v>
      </c>
      <c r="D41" s="2">
        <v>230.62</v>
      </c>
      <c r="E41" s="2">
        <v>6</v>
      </c>
      <c r="F41" s="2">
        <v>24.84</v>
      </c>
      <c r="G41" s="2">
        <v>10.78</v>
      </c>
      <c r="H41" s="2">
        <v>3</v>
      </c>
      <c r="I41" s="2">
        <f t="shared" si="2"/>
        <v>2519.76</v>
      </c>
      <c r="J41" s="24" t="s">
        <v>264</v>
      </c>
      <c r="K41" s="3">
        <f t="shared" si="3"/>
        <v>5039.52</v>
      </c>
      <c r="L41" s="2">
        <v>0.02</v>
      </c>
      <c r="M41" s="15">
        <f t="shared" si="4"/>
        <v>0.04</v>
      </c>
      <c r="N41" s="15">
        <f t="shared" ref="N41:N45" si="5">K41+M41</f>
        <v>5039.56</v>
      </c>
    </row>
    <row r="42" ht="37.5" spans="1:14">
      <c r="A42" s="2">
        <v>40</v>
      </c>
      <c r="B42" s="23" t="s">
        <v>265</v>
      </c>
      <c r="C42" s="2">
        <v>567.68</v>
      </c>
      <c r="D42" s="2">
        <v>230.62</v>
      </c>
      <c r="E42" s="2">
        <v>6</v>
      </c>
      <c r="F42" s="2">
        <v>24.84</v>
      </c>
      <c r="G42" s="2">
        <v>10.78</v>
      </c>
      <c r="H42" s="2">
        <v>3</v>
      </c>
      <c r="I42" s="2">
        <f t="shared" si="2"/>
        <v>2519.76</v>
      </c>
      <c r="J42" s="24" t="s">
        <v>264</v>
      </c>
      <c r="K42" s="5"/>
      <c r="L42" s="2">
        <v>0.02</v>
      </c>
      <c r="M42" s="19"/>
      <c r="N42" s="19"/>
    </row>
    <row r="43" ht="56.25" spans="1:14">
      <c r="A43" s="2">
        <v>41</v>
      </c>
      <c r="B43" s="23" t="s">
        <v>266</v>
      </c>
      <c r="C43" s="2">
        <v>567.68</v>
      </c>
      <c r="D43" s="2">
        <v>230.62</v>
      </c>
      <c r="E43" s="2">
        <v>6</v>
      </c>
      <c r="F43" s="2">
        <v>24.84</v>
      </c>
      <c r="G43" s="2">
        <v>10.78</v>
      </c>
      <c r="H43" s="2">
        <v>3</v>
      </c>
      <c r="I43" s="2">
        <f t="shared" si="2"/>
        <v>2519.76</v>
      </c>
      <c r="J43" s="24" t="s">
        <v>267</v>
      </c>
      <c r="K43" s="3">
        <f t="shared" ref="K43:K47" si="6">I43+I44</f>
        <v>5039.52</v>
      </c>
      <c r="L43" s="2">
        <v>0.02</v>
      </c>
      <c r="M43" s="15">
        <f t="shared" ref="M43:M47" si="7">L43+L44</f>
        <v>0.04</v>
      </c>
      <c r="N43" s="15">
        <f t="shared" si="5"/>
        <v>5039.56</v>
      </c>
    </row>
    <row r="44" ht="56.25" spans="1:14">
      <c r="A44" s="2">
        <v>42</v>
      </c>
      <c r="B44" s="23" t="s">
        <v>268</v>
      </c>
      <c r="C44" s="2">
        <v>567.68</v>
      </c>
      <c r="D44" s="2">
        <v>230.62</v>
      </c>
      <c r="E44" s="2">
        <v>6</v>
      </c>
      <c r="F44" s="2">
        <v>24.84</v>
      </c>
      <c r="G44" s="2">
        <v>10.78</v>
      </c>
      <c r="H44" s="2">
        <v>3</v>
      </c>
      <c r="I44" s="2">
        <f t="shared" si="2"/>
        <v>2519.76</v>
      </c>
      <c r="J44" s="24" t="s">
        <v>267</v>
      </c>
      <c r="K44" s="5"/>
      <c r="L44" s="2">
        <v>0.02</v>
      </c>
      <c r="M44" s="19"/>
      <c r="N44" s="19"/>
    </row>
    <row r="45" ht="56.25" spans="1:14">
      <c r="A45" s="2">
        <v>43</v>
      </c>
      <c r="B45" s="23" t="s">
        <v>269</v>
      </c>
      <c r="C45" s="2">
        <v>567.68</v>
      </c>
      <c r="D45" s="2">
        <v>230.62</v>
      </c>
      <c r="E45" s="2">
        <v>6</v>
      </c>
      <c r="F45" s="2">
        <v>24.84</v>
      </c>
      <c r="G45" s="2">
        <v>10.78</v>
      </c>
      <c r="H45" s="2">
        <v>3</v>
      </c>
      <c r="I45" s="2">
        <f t="shared" si="2"/>
        <v>2519.76</v>
      </c>
      <c r="J45" s="24" t="s">
        <v>270</v>
      </c>
      <c r="K45" s="3">
        <f t="shared" si="6"/>
        <v>5039.52</v>
      </c>
      <c r="L45" s="2">
        <v>0.02</v>
      </c>
      <c r="M45" s="15">
        <f t="shared" si="7"/>
        <v>0.04</v>
      </c>
      <c r="N45" s="15">
        <f t="shared" si="5"/>
        <v>5039.56</v>
      </c>
    </row>
    <row r="46" ht="56.25" spans="1:14">
      <c r="A46" s="2">
        <v>44</v>
      </c>
      <c r="B46" s="23" t="s">
        <v>271</v>
      </c>
      <c r="C46" s="2">
        <v>567.68</v>
      </c>
      <c r="D46" s="2">
        <v>230.62</v>
      </c>
      <c r="E46" s="2">
        <v>6</v>
      </c>
      <c r="F46" s="2">
        <v>24.84</v>
      </c>
      <c r="G46" s="2">
        <v>10.78</v>
      </c>
      <c r="H46" s="2">
        <v>3</v>
      </c>
      <c r="I46" s="2">
        <f t="shared" si="2"/>
        <v>2519.76</v>
      </c>
      <c r="J46" s="24" t="s">
        <v>270</v>
      </c>
      <c r="K46" s="5"/>
      <c r="L46" s="2">
        <v>0.02</v>
      </c>
      <c r="M46" s="19"/>
      <c r="N46" s="19"/>
    </row>
    <row r="47" ht="37.5" spans="1:14">
      <c r="A47" s="2">
        <v>45</v>
      </c>
      <c r="B47" s="23" t="s">
        <v>272</v>
      </c>
      <c r="C47" s="2">
        <v>567.68</v>
      </c>
      <c r="D47" s="2">
        <v>230.62</v>
      </c>
      <c r="E47" s="2">
        <v>6</v>
      </c>
      <c r="F47" s="2">
        <v>24.84</v>
      </c>
      <c r="G47" s="2">
        <v>10.78</v>
      </c>
      <c r="H47" s="2">
        <v>3</v>
      </c>
      <c r="I47" s="2">
        <f t="shared" si="2"/>
        <v>2519.76</v>
      </c>
      <c r="J47" s="24" t="s">
        <v>273</v>
      </c>
      <c r="K47" s="3">
        <f t="shared" si="6"/>
        <v>5039.52</v>
      </c>
      <c r="L47" s="2">
        <v>0.02</v>
      </c>
      <c r="M47" s="15">
        <f t="shared" si="7"/>
        <v>0.04</v>
      </c>
      <c r="N47" s="15">
        <f t="shared" ref="N47:N51" si="8">K47+M47</f>
        <v>5039.56</v>
      </c>
    </row>
    <row r="48" ht="37.5" spans="1:14">
      <c r="A48" s="2">
        <v>46</v>
      </c>
      <c r="B48" s="23" t="s">
        <v>274</v>
      </c>
      <c r="C48" s="2">
        <v>567.68</v>
      </c>
      <c r="D48" s="2">
        <v>230.62</v>
      </c>
      <c r="E48" s="2">
        <v>6</v>
      </c>
      <c r="F48" s="2">
        <v>24.84</v>
      </c>
      <c r="G48" s="2">
        <v>10.78</v>
      </c>
      <c r="H48" s="2">
        <v>3</v>
      </c>
      <c r="I48" s="2">
        <f t="shared" si="2"/>
        <v>2519.76</v>
      </c>
      <c r="J48" s="24" t="s">
        <v>273</v>
      </c>
      <c r="K48" s="5"/>
      <c r="L48" s="2">
        <v>0.02</v>
      </c>
      <c r="M48" s="19"/>
      <c r="N48" s="19"/>
    </row>
    <row r="49" ht="18.75" spans="1:14">
      <c r="A49" s="2">
        <v>47</v>
      </c>
      <c r="B49" s="23" t="s">
        <v>275</v>
      </c>
      <c r="C49" s="2">
        <v>567.68</v>
      </c>
      <c r="D49" s="2">
        <v>230.62</v>
      </c>
      <c r="E49" s="2">
        <v>6</v>
      </c>
      <c r="F49" s="2">
        <v>24.84</v>
      </c>
      <c r="G49" s="2">
        <v>10.78</v>
      </c>
      <c r="H49" s="2">
        <v>3</v>
      </c>
      <c r="I49" s="2">
        <f t="shared" si="2"/>
        <v>2519.76</v>
      </c>
      <c r="J49" s="24" t="s">
        <v>276</v>
      </c>
      <c r="K49" s="3">
        <f t="shared" ref="K49:K53" si="9">I49+I50</f>
        <v>5039.52</v>
      </c>
      <c r="L49" s="2">
        <v>0.02</v>
      </c>
      <c r="M49" s="15">
        <f t="shared" ref="M49:M53" si="10">L49+L50</f>
        <v>0.03</v>
      </c>
      <c r="N49" s="15">
        <f t="shared" si="8"/>
        <v>5039.55</v>
      </c>
    </row>
    <row r="50" ht="18.75" spans="1:14">
      <c r="A50" s="2">
        <v>48</v>
      </c>
      <c r="B50" s="23" t="s">
        <v>277</v>
      </c>
      <c r="C50" s="2">
        <v>567.68</v>
      </c>
      <c r="D50" s="2">
        <v>230.62</v>
      </c>
      <c r="E50" s="2">
        <v>6</v>
      </c>
      <c r="F50" s="2">
        <v>24.84</v>
      </c>
      <c r="G50" s="2">
        <v>10.78</v>
      </c>
      <c r="H50" s="2">
        <v>3</v>
      </c>
      <c r="I50" s="2">
        <f t="shared" si="2"/>
        <v>2519.76</v>
      </c>
      <c r="J50" s="24" t="s">
        <v>276</v>
      </c>
      <c r="K50" s="5"/>
      <c r="L50" s="2">
        <v>0.01</v>
      </c>
      <c r="M50" s="19"/>
      <c r="N50" s="19"/>
    </row>
    <row r="51" ht="37.5" spans="1:14">
      <c r="A51" s="2">
        <v>49</v>
      </c>
      <c r="B51" s="23" t="s">
        <v>278</v>
      </c>
      <c r="C51" s="2">
        <v>567.68</v>
      </c>
      <c r="D51" s="2">
        <v>230.62</v>
      </c>
      <c r="E51" s="2">
        <v>6</v>
      </c>
      <c r="F51" s="2">
        <v>24.84</v>
      </c>
      <c r="G51" s="2">
        <v>10.78</v>
      </c>
      <c r="H51" s="2">
        <v>3</v>
      </c>
      <c r="I51" s="2">
        <f t="shared" si="2"/>
        <v>2519.76</v>
      </c>
      <c r="J51" s="24" t="s">
        <v>279</v>
      </c>
      <c r="K51" s="3">
        <f t="shared" si="9"/>
        <v>5039.52</v>
      </c>
      <c r="L51" s="2">
        <v>0.02</v>
      </c>
      <c r="M51" s="15">
        <f t="shared" si="10"/>
        <v>0.04</v>
      </c>
      <c r="N51" s="15">
        <f t="shared" si="8"/>
        <v>5039.56</v>
      </c>
    </row>
    <row r="52" ht="37.5" spans="1:14">
      <c r="A52" s="2">
        <v>50</v>
      </c>
      <c r="B52" s="23" t="s">
        <v>280</v>
      </c>
      <c r="C52" s="2">
        <v>567.68</v>
      </c>
      <c r="D52" s="2">
        <v>230.62</v>
      </c>
      <c r="E52" s="2">
        <v>6</v>
      </c>
      <c r="F52" s="2">
        <v>24.84</v>
      </c>
      <c r="G52" s="2">
        <v>10.78</v>
      </c>
      <c r="H52" s="2">
        <v>3</v>
      </c>
      <c r="I52" s="2">
        <f t="shared" si="2"/>
        <v>2519.76</v>
      </c>
      <c r="J52" s="24" t="s">
        <v>279</v>
      </c>
      <c r="K52" s="5"/>
      <c r="L52" s="2">
        <v>0.02</v>
      </c>
      <c r="M52" s="19"/>
      <c r="N52" s="19"/>
    </row>
    <row r="53" ht="56.25" spans="1:14">
      <c r="A53" s="2">
        <v>51</v>
      </c>
      <c r="B53" s="23" t="s">
        <v>281</v>
      </c>
      <c r="C53" s="2">
        <v>567.68</v>
      </c>
      <c r="D53" s="2">
        <v>230.62</v>
      </c>
      <c r="E53" s="2">
        <v>6</v>
      </c>
      <c r="F53" s="2">
        <v>24.84</v>
      </c>
      <c r="G53" s="2">
        <v>10.78</v>
      </c>
      <c r="H53" s="2">
        <v>3</v>
      </c>
      <c r="I53" s="2">
        <f t="shared" si="2"/>
        <v>2519.76</v>
      </c>
      <c r="J53" s="24" t="s">
        <v>282</v>
      </c>
      <c r="K53" s="3">
        <f t="shared" si="9"/>
        <v>5039.52</v>
      </c>
      <c r="L53" s="2">
        <v>0.02</v>
      </c>
      <c r="M53" s="15">
        <f t="shared" si="10"/>
        <v>0.04</v>
      </c>
      <c r="N53" s="15">
        <f t="shared" ref="N53:N57" si="11">K53+M53</f>
        <v>5039.56</v>
      </c>
    </row>
    <row r="54" ht="56.25" spans="1:14">
      <c r="A54" s="2">
        <v>52</v>
      </c>
      <c r="B54" s="23" t="s">
        <v>283</v>
      </c>
      <c r="C54" s="2">
        <v>567.68</v>
      </c>
      <c r="D54" s="2">
        <v>230.62</v>
      </c>
      <c r="E54" s="2">
        <v>6</v>
      </c>
      <c r="F54" s="2">
        <v>24.84</v>
      </c>
      <c r="G54" s="2">
        <v>10.78</v>
      </c>
      <c r="H54" s="2">
        <v>3</v>
      </c>
      <c r="I54" s="2">
        <f t="shared" si="2"/>
        <v>2519.76</v>
      </c>
      <c r="J54" s="24" t="s">
        <v>282</v>
      </c>
      <c r="K54" s="5"/>
      <c r="L54" s="2">
        <v>0.02</v>
      </c>
      <c r="M54" s="19"/>
      <c r="N54" s="19"/>
    </row>
    <row r="55" ht="56.25" spans="1:14">
      <c r="A55" s="2">
        <v>53</v>
      </c>
      <c r="B55" s="23" t="s">
        <v>284</v>
      </c>
      <c r="C55" s="2">
        <v>567.68</v>
      </c>
      <c r="D55" s="2">
        <v>230.62</v>
      </c>
      <c r="E55" s="2">
        <v>6</v>
      </c>
      <c r="F55" s="2">
        <v>24.84</v>
      </c>
      <c r="G55" s="2">
        <v>10.78</v>
      </c>
      <c r="H55" s="2">
        <v>3</v>
      </c>
      <c r="I55" s="2">
        <f t="shared" si="2"/>
        <v>2519.76</v>
      </c>
      <c r="J55" s="24" t="s">
        <v>93</v>
      </c>
      <c r="K55" s="3">
        <f t="shared" ref="K55:K59" si="12">I55+I56</f>
        <v>5039.52</v>
      </c>
      <c r="L55" s="2">
        <v>0.02</v>
      </c>
      <c r="M55" s="15">
        <f t="shared" ref="M55:M59" si="13">L55+L56</f>
        <v>0.04</v>
      </c>
      <c r="N55" s="15">
        <f t="shared" si="11"/>
        <v>5039.56</v>
      </c>
    </row>
    <row r="56" ht="56.25" spans="1:14">
      <c r="A56" s="2">
        <v>54</v>
      </c>
      <c r="B56" s="23" t="s">
        <v>285</v>
      </c>
      <c r="C56" s="2">
        <v>567.68</v>
      </c>
      <c r="D56" s="2">
        <v>230.62</v>
      </c>
      <c r="E56" s="2">
        <v>6</v>
      </c>
      <c r="F56" s="2">
        <v>24.84</v>
      </c>
      <c r="G56" s="2">
        <v>10.78</v>
      </c>
      <c r="H56" s="2">
        <v>3</v>
      </c>
      <c r="I56" s="2">
        <f t="shared" si="2"/>
        <v>2519.76</v>
      </c>
      <c r="J56" s="24" t="s">
        <v>93</v>
      </c>
      <c r="K56" s="5"/>
      <c r="L56" s="2">
        <v>0.02</v>
      </c>
      <c r="M56" s="19"/>
      <c r="N56" s="19"/>
    </row>
    <row r="57" ht="37.5" spans="1:14">
      <c r="A57" s="2">
        <v>55</v>
      </c>
      <c r="B57" s="23" t="s">
        <v>286</v>
      </c>
      <c r="C57" s="2">
        <v>567.68</v>
      </c>
      <c r="D57" s="2">
        <v>230.62</v>
      </c>
      <c r="E57" s="2">
        <v>6</v>
      </c>
      <c r="F57" s="2">
        <v>24.84</v>
      </c>
      <c r="G57" s="2">
        <v>10.78</v>
      </c>
      <c r="H57" s="2">
        <v>3</v>
      </c>
      <c r="I57" s="2">
        <f t="shared" si="2"/>
        <v>2519.76</v>
      </c>
      <c r="J57" s="24" t="s">
        <v>287</v>
      </c>
      <c r="K57" s="3">
        <f t="shared" si="12"/>
        <v>5039.52</v>
      </c>
      <c r="L57" s="2">
        <v>0.02</v>
      </c>
      <c r="M57" s="15">
        <f t="shared" si="13"/>
        <v>0.03</v>
      </c>
      <c r="N57" s="15">
        <f t="shared" si="11"/>
        <v>5039.55</v>
      </c>
    </row>
    <row r="58" ht="37.5" spans="1:14">
      <c r="A58" s="2">
        <v>56</v>
      </c>
      <c r="B58" s="23" t="s">
        <v>288</v>
      </c>
      <c r="C58" s="2">
        <v>567.68</v>
      </c>
      <c r="D58" s="2">
        <v>230.62</v>
      </c>
      <c r="E58" s="2">
        <v>6</v>
      </c>
      <c r="F58" s="2">
        <v>24.84</v>
      </c>
      <c r="G58" s="2">
        <v>10.78</v>
      </c>
      <c r="H58" s="2">
        <v>3</v>
      </c>
      <c r="I58" s="2">
        <f t="shared" si="2"/>
        <v>2519.76</v>
      </c>
      <c r="J58" s="24" t="s">
        <v>287</v>
      </c>
      <c r="K58" s="5"/>
      <c r="L58" s="2">
        <v>0.01</v>
      </c>
      <c r="M58" s="19"/>
      <c r="N58" s="19"/>
    </row>
    <row r="59" ht="18.75" spans="1:14">
      <c r="A59" s="2">
        <v>57</v>
      </c>
      <c r="B59" s="23" t="s">
        <v>289</v>
      </c>
      <c r="C59" s="2">
        <v>567.68</v>
      </c>
      <c r="D59" s="2">
        <v>230.62</v>
      </c>
      <c r="E59" s="2">
        <v>6</v>
      </c>
      <c r="F59" s="2">
        <v>24.84</v>
      </c>
      <c r="G59" s="2">
        <v>10.78</v>
      </c>
      <c r="H59" s="2">
        <v>3</v>
      </c>
      <c r="I59" s="2">
        <f t="shared" si="2"/>
        <v>2519.76</v>
      </c>
      <c r="J59" s="24" t="s">
        <v>290</v>
      </c>
      <c r="K59" s="3">
        <f t="shared" si="12"/>
        <v>5039.52</v>
      </c>
      <c r="L59" s="2">
        <v>0.02</v>
      </c>
      <c r="M59" s="15">
        <f t="shared" si="13"/>
        <v>0.04</v>
      </c>
      <c r="N59" s="15">
        <f t="shared" ref="N59:N73" si="14">K59+M59</f>
        <v>5039.56</v>
      </c>
    </row>
    <row r="60" ht="18.75" spans="1:14">
      <c r="A60" s="2">
        <v>58</v>
      </c>
      <c r="B60" s="23" t="s">
        <v>291</v>
      </c>
      <c r="C60" s="2">
        <v>567.68</v>
      </c>
      <c r="D60" s="2">
        <v>230.62</v>
      </c>
      <c r="E60" s="2">
        <v>6</v>
      </c>
      <c r="F60" s="2">
        <v>24.84</v>
      </c>
      <c r="G60" s="2">
        <v>10.78</v>
      </c>
      <c r="H60" s="2">
        <v>3</v>
      </c>
      <c r="I60" s="2">
        <f t="shared" si="2"/>
        <v>2519.76</v>
      </c>
      <c r="J60" s="24" t="s">
        <v>290</v>
      </c>
      <c r="K60" s="5"/>
      <c r="L60" s="2">
        <v>0.02</v>
      </c>
      <c r="M60" s="19"/>
      <c r="N60" s="19"/>
    </row>
    <row r="61" ht="37.5" spans="1:14">
      <c r="A61" s="2">
        <v>59</v>
      </c>
      <c r="B61" s="23" t="s">
        <v>292</v>
      </c>
      <c r="C61" s="2">
        <v>567.68</v>
      </c>
      <c r="D61" s="2">
        <v>230.62</v>
      </c>
      <c r="E61" s="2">
        <v>6</v>
      </c>
      <c r="F61" s="2">
        <v>24.84</v>
      </c>
      <c r="G61" s="2">
        <v>10.78</v>
      </c>
      <c r="H61" s="2">
        <v>3</v>
      </c>
      <c r="I61" s="2">
        <f t="shared" si="2"/>
        <v>2519.76</v>
      </c>
      <c r="J61" s="24" t="s">
        <v>293</v>
      </c>
      <c r="K61" s="3">
        <f>I61+I62</f>
        <v>5039.52</v>
      </c>
      <c r="L61" s="2">
        <v>0.02</v>
      </c>
      <c r="M61" s="15">
        <f>L61+L62</f>
        <v>0.04</v>
      </c>
      <c r="N61" s="15">
        <f t="shared" si="14"/>
        <v>5039.56</v>
      </c>
    </row>
    <row r="62" ht="37.5" spans="1:14">
      <c r="A62" s="2">
        <v>60</v>
      </c>
      <c r="B62" s="23" t="s">
        <v>294</v>
      </c>
      <c r="C62" s="2">
        <v>567.68</v>
      </c>
      <c r="D62" s="2">
        <v>230.62</v>
      </c>
      <c r="E62" s="2">
        <v>6</v>
      </c>
      <c r="F62" s="2">
        <v>24.84</v>
      </c>
      <c r="G62" s="2">
        <v>10.78</v>
      </c>
      <c r="H62" s="2">
        <v>3</v>
      </c>
      <c r="I62" s="2">
        <f t="shared" si="2"/>
        <v>2519.76</v>
      </c>
      <c r="J62" s="24" t="s">
        <v>293</v>
      </c>
      <c r="K62" s="5"/>
      <c r="L62" s="2">
        <v>0.02</v>
      </c>
      <c r="M62" s="19"/>
      <c r="N62" s="19"/>
    </row>
    <row r="63" ht="18.75" spans="1:14">
      <c r="A63" s="2">
        <v>61</v>
      </c>
      <c r="B63" s="23" t="s">
        <v>295</v>
      </c>
      <c r="C63" s="2">
        <v>567.68</v>
      </c>
      <c r="D63" s="2">
        <v>230.62</v>
      </c>
      <c r="E63" s="2">
        <v>6</v>
      </c>
      <c r="F63" s="2">
        <v>24.84</v>
      </c>
      <c r="G63" s="2">
        <v>10.78</v>
      </c>
      <c r="H63" s="2">
        <v>3</v>
      </c>
      <c r="I63" s="2">
        <f t="shared" si="2"/>
        <v>2519.76</v>
      </c>
      <c r="J63" s="23" t="s">
        <v>296</v>
      </c>
      <c r="K63" s="2">
        <f t="shared" ref="K63:K73" si="15">I63</f>
        <v>2519.76</v>
      </c>
      <c r="L63" s="2">
        <v>0.01</v>
      </c>
      <c r="M63" s="2">
        <f t="shared" ref="M63:M73" si="16">L63</f>
        <v>0.01</v>
      </c>
      <c r="N63" s="2">
        <f t="shared" si="14"/>
        <v>2519.77</v>
      </c>
    </row>
    <row r="64" ht="18.75" spans="1:14">
      <c r="A64" s="2">
        <v>62</v>
      </c>
      <c r="B64" s="23" t="s">
        <v>297</v>
      </c>
      <c r="C64" s="2">
        <v>567.68</v>
      </c>
      <c r="D64" s="2">
        <v>230.62</v>
      </c>
      <c r="E64" s="2">
        <v>6</v>
      </c>
      <c r="F64" s="2">
        <v>24.84</v>
      </c>
      <c r="G64" s="2">
        <v>10.78</v>
      </c>
      <c r="H64" s="2">
        <v>3</v>
      </c>
      <c r="I64" s="2">
        <f t="shared" si="2"/>
        <v>2519.76</v>
      </c>
      <c r="J64" s="24" t="s">
        <v>47</v>
      </c>
      <c r="K64" s="2">
        <f t="shared" si="15"/>
        <v>2519.76</v>
      </c>
      <c r="L64" s="2">
        <v>0.02</v>
      </c>
      <c r="M64" s="2">
        <f t="shared" si="16"/>
        <v>0.02</v>
      </c>
      <c r="N64" s="2">
        <f t="shared" si="14"/>
        <v>2519.78</v>
      </c>
    </row>
    <row r="65" ht="18.75" spans="1:14">
      <c r="A65" s="2">
        <v>63</v>
      </c>
      <c r="B65" s="23" t="s">
        <v>298</v>
      </c>
      <c r="C65" s="2">
        <v>567.68</v>
      </c>
      <c r="D65" s="2">
        <v>230.62</v>
      </c>
      <c r="E65" s="2">
        <v>6</v>
      </c>
      <c r="F65" s="2">
        <v>24.84</v>
      </c>
      <c r="G65" s="2">
        <v>10.78</v>
      </c>
      <c r="H65" s="2">
        <v>3</v>
      </c>
      <c r="I65" s="2">
        <f t="shared" si="2"/>
        <v>2519.76</v>
      </c>
      <c r="J65" s="24" t="s">
        <v>299</v>
      </c>
      <c r="K65" s="2">
        <f t="shared" si="15"/>
        <v>2519.76</v>
      </c>
      <c r="L65" s="2">
        <v>0.02</v>
      </c>
      <c r="M65" s="2">
        <f t="shared" si="16"/>
        <v>0.02</v>
      </c>
      <c r="N65" s="2">
        <f t="shared" si="14"/>
        <v>2519.78</v>
      </c>
    </row>
    <row r="66" ht="37.5" spans="1:14">
      <c r="A66" s="2">
        <v>64</v>
      </c>
      <c r="B66" s="23" t="s">
        <v>300</v>
      </c>
      <c r="C66" s="2">
        <v>567.68</v>
      </c>
      <c r="D66" s="2">
        <v>230.62</v>
      </c>
      <c r="E66" s="2">
        <v>6</v>
      </c>
      <c r="F66" s="2">
        <v>24.84</v>
      </c>
      <c r="G66" s="2">
        <v>10.78</v>
      </c>
      <c r="H66" s="2">
        <v>3</v>
      </c>
      <c r="I66" s="2">
        <f t="shared" si="2"/>
        <v>2519.76</v>
      </c>
      <c r="J66" s="24" t="s">
        <v>301</v>
      </c>
      <c r="K66" s="2">
        <f t="shared" si="15"/>
        <v>2519.76</v>
      </c>
      <c r="L66" s="2">
        <v>0.02</v>
      </c>
      <c r="M66" s="2">
        <f t="shared" si="16"/>
        <v>0.02</v>
      </c>
      <c r="N66" s="2">
        <f t="shared" si="14"/>
        <v>2519.78</v>
      </c>
    </row>
    <row r="67" ht="18.75" spans="1:14">
      <c r="A67" s="2">
        <v>65</v>
      </c>
      <c r="B67" s="23" t="s">
        <v>302</v>
      </c>
      <c r="C67" s="2">
        <v>567.68</v>
      </c>
      <c r="D67" s="2">
        <v>230.62</v>
      </c>
      <c r="E67" s="2">
        <v>6</v>
      </c>
      <c r="F67" s="2">
        <v>24.84</v>
      </c>
      <c r="G67" s="2">
        <v>10.78</v>
      </c>
      <c r="H67" s="2">
        <v>3</v>
      </c>
      <c r="I67" s="2">
        <f t="shared" si="2"/>
        <v>2519.76</v>
      </c>
      <c r="J67" s="24" t="s">
        <v>303</v>
      </c>
      <c r="K67" s="2">
        <f t="shared" si="15"/>
        <v>2519.76</v>
      </c>
      <c r="L67" s="2">
        <v>0.02</v>
      </c>
      <c r="M67" s="2">
        <f t="shared" si="16"/>
        <v>0.02</v>
      </c>
      <c r="N67" s="2">
        <f t="shared" si="14"/>
        <v>2519.78</v>
      </c>
    </row>
    <row r="68" ht="18.75" spans="1:14">
      <c r="A68" s="2">
        <v>66</v>
      </c>
      <c r="B68" s="23" t="s">
        <v>304</v>
      </c>
      <c r="C68" s="2">
        <v>567.68</v>
      </c>
      <c r="D68" s="2">
        <v>230.62</v>
      </c>
      <c r="E68" s="2">
        <v>6</v>
      </c>
      <c r="F68" s="2">
        <v>24.84</v>
      </c>
      <c r="G68" s="2">
        <v>10.78</v>
      </c>
      <c r="H68" s="2">
        <v>3</v>
      </c>
      <c r="I68" s="2">
        <f t="shared" si="2"/>
        <v>2519.76</v>
      </c>
      <c r="J68" s="24" t="s">
        <v>305</v>
      </c>
      <c r="K68" s="2">
        <f t="shared" si="15"/>
        <v>2519.76</v>
      </c>
      <c r="L68" s="2">
        <v>0.02</v>
      </c>
      <c r="M68" s="2">
        <f t="shared" si="16"/>
        <v>0.02</v>
      </c>
      <c r="N68" s="2">
        <f t="shared" si="14"/>
        <v>2519.78</v>
      </c>
    </row>
    <row r="69" ht="18.75" spans="1:14">
      <c r="A69" s="2">
        <v>67</v>
      </c>
      <c r="B69" s="23" t="s">
        <v>306</v>
      </c>
      <c r="C69" s="2">
        <v>567.68</v>
      </c>
      <c r="D69" s="2">
        <v>230.62</v>
      </c>
      <c r="E69" s="2">
        <v>6</v>
      </c>
      <c r="F69" s="2">
        <v>24.84</v>
      </c>
      <c r="G69" s="2">
        <v>10.78</v>
      </c>
      <c r="H69" s="2">
        <v>3</v>
      </c>
      <c r="I69" s="2">
        <f t="shared" si="2"/>
        <v>2519.76</v>
      </c>
      <c r="J69" s="24" t="s">
        <v>307</v>
      </c>
      <c r="K69" s="2">
        <f t="shared" si="15"/>
        <v>2519.76</v>
      </c>
      <c r="L69" s="2">
        <v>0.02</v>
      </c>
      <c r="M69" s="2">
        <f t="shared" si="16"/>
        <v>0.02</v>
      </c>
      <c r="N69" s="2">
        <f t="shared" si="14"/>
        <v>2519.78</v>
      </c>
    </row>
    <row r="70" ht="56.25" spans="1:14">
      <c r="A70" s="2">
        <v>68</v>
      </c>
      <c r="B70" s="23" t="s">
        <v>308</v>
      </c>
      <c r="C70" s="2">
        <v>567.68</v>
      </c>
      <c r="D70" s="2">
        <v>230.62</v>
      </c>
      <c r="E70" s="2">
        <v>6</v>
      </c>
      <c r="F70" s="2">
        <v>24.84</v>
      </c>
      <c r="G70" s="2">
        <v>10.78</v>
      </c>
      <c r="H70" s="2">
        <v>3</v>
      </c>
      <c r="I70" s="2">
        <f t="shared" si="2"/>
        <v>2519.76</v>
      </c>
      <c r="J70" s="24" t="s">
        <v>309</v>
      </c>
      <c r="K70" s="2">
        <f t="shared" si="15"/>
        <v>2519.76</v>
      </c>
      <c r="L70" s="2">
        <v>0.02</v>
      </c>
      <c r="M70" s="2">
        <f t="shared" si="16"/>
        <v>0.02</v>
      </c>
      <c r="N70" s="2">
        <f t="shared" si="14"/>
        <v>2519.78</v>
      </c>
    </row>
    <row r="71" ht="37.5" spans="1:14">
      <c r="A71" s="2">
        <v>69</v>
      </c>
      <c r="B71" s="23" t="s">
        <v>310</v>
      </c>
      <c r="C71" s="2">
        <v>567.68</v>
      </c>
      <c r="D71" s="2">
        <v>230.62</v>
      </c>
      <c r="E71" s="2">
        <v>6</v>
      </c>
      <c r="F71" s="2">
        <v>24.84</v>
      </c>
      <c r="G71" s="2">
        <v>10.78</v>
      </c>
      <c r="H71" s="2">
        <v>3</v>
      </c>
      <c r="I71" s="2">
        <f t="shared" si="2"/>
        <v>2519.76</v>
      </c>
      <c r="J71" s="24" t="s">
        <v>311</v>
      </c>
      <c r="K71" s="2">
        <f t="shared" si="15"/>
        <v>2519.76</v>
      </c>
      <c r="L71" s="2">
        <v>0.02</v>
      </c>
      <c r="M71" s="2">
        <f t="shared" si="16"/>
        <v>0.02</v>
      </c>
      <c r="N71" s="2">
        <f t="shared" si="14"/>
        <v>2519.78</v>
      </c>
    </row>
    <row r="72" ht="18.75" spans="1:14">
      <c r="A72" s="2">
        <v>70</v>
      </c>
      <c r="B72" s="23" t="s">
        <v>312</v>
      </c>
      <c r="C72" s="2">
        <v>567.68</v>
      </c>
      <c r="D72" s="2">
        <v>230.62</v>
      </c>
      <c r="E72" s="2">
        <v>6</v>
      </c>
      <c r="F72" s="2">
        <v>24.84</v>
      </c>
      <c r="G72" s="2">
        <v>10.78</v>
      </c>
      <c r="H72" s="2">
        <v>3</v>
      </c>
      <c r="I72" s="2">
        <f t="shared" si="2"/>
        <v>2519.76</v>
      </c>
      <c r="J72" s="24" t="s">
        <v>313</v>
      </c>
      <c r="K72" s="2">
        <f t="shared" si="15"/>
        <v>2519.76</v>
      </c>
      <c r="L72" s="2">
        <v>0.02</v>
      </c>
      <c r="M72" s="2">
        <f t="shared" si="16"/>
        <v>0.02</v>
      </c>
      <c r="N72" s="2">
        <f t="shared" si="14"/>
        <v>2519.78</v>
      </c>
    </row>
    <row r="73" ht="42.75" spans="1:14">
      <c r="A73" s="2">
        <v>71</v>
      </c>
      <c r="B73" s="23" t="s">
        <v>314</v>
      </c>
      <c r="C73" s="2">
        <v>567.68</v>
      </c>
      <c r="D73" s="2">
        <v>230.62</v>
      </c>
      <c r="E73" s="2">
        <v>6</v>
      </c>
      <c r="F73" s="2">
        <v>24.84</v>
      </c>
      <c r="G73" s="2">
        <v>10.78</v>
      </c>
      <c r="H73" s="2">
        <v>3</v>
      </c>
      <c r="I73" s="2">
        <f t="shared" si="2"/>
        <v>2519.76</v>
      </c>
      <c r="J73" s="25" t="s">
        <v>315</v>
      </c>
      <c r="K73" s="2">
        <f t="shared" si="15"/>
        <v>2519.76</v>
      </c>
      <c r="L73" s="2">
        <v>0.01</v>
      </c>
      <c r="M73" s="2">
        <f t="shared" si="16"/>
        <v>0.01</v>
      </c>
      <c r="N73" s="2">
        <f t="shared" si="14"/>
        <v>2519.77</v>
      </c>
    </row>
    <row r="74" ht="18.75" spans="1:14">
      <c r="A74" s="2"/>
      <c r="B74" s="2" t="s">
        <v>9</v>
      </c>
      <c r="C74" s="2"/>
      <c r="D74" s="2"/>
      <c r="E74" s="2"/>
      <c r="F74" s="2"/>
      <c r="G74" s="2"/>
      <c r="H74" s="2"/>
      <c r="I74" s="2">
        <f t="shared" ref="I74:N74" si="17">SUM(I3:I73)</f>
        <v>173863.44</v>
      </c>
      <c r="J74" s="2"/>
      <c r="K74" s="2">
        <f t="shared" si="17"/>
        <v>173863.44</v>
      </c>
      <c r="L74" s="30"/>
      <c r="M74" s="31">
        <f t="shared" si="17"/>
        <v>1.3</v>
      </c>
      <c r="N74" s="30">
        <f t="shared" si="17"/>
        <v>172184.92</v>
      </c>
    </row>
    <row r="75" spans="1:1">
      <c r="A75" t="s">
        <v>316</v>
      </c>
    </row>
  </sheetData>
  <mergeCells count="67">
    <mergeCell ref="A1:N1"/>
    <mergeCell ref="K3:K8"/>
    <mergeCell ref="K9:K10"/>
    <mergeCell ref="K11:K12"/>
    <mergeCell ref="K13:K15"/>
    <mergeCell ref="K16:K21"/>
    <mergeCell ref="K22:K26"/>
    <mergeCell ref="K27:K30"/>
    <mergeCell ref="K31:K33"/>
    <mergeCell ref="K34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M3:M8"/>
    <mergeCell ref="M9:M10"/>
    <mergeCell ref="M11:M12"/>
    <mergeCell ref="M13:M15"/>
    <mergeCell ref="M16:M21"/>
    <mergeCell ref="M22:M26"/>
    <mergeCell ref="M27:M30"/>
    <mergeCell ref="M31:M33"/>
    <mergeCell ref="M34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N3:N8"/>
    <mergeCell ref="N9:N10"/>
    <mergeCell ref="N11:N12"/>
    <mergeCell ref="N13:N15"/>
    <mergeCell ref="N16:N21"/>
    <mergeCell ref="N22:N26"/>
    <mergeCell ref="N27:N30"/>
    <mergeCell ref="N31:N33"/>
    <mergeCell ref="N34:N36"/>
    <mergeCell ref="N37:N38"/>
    <mergeCell ref="N39:N40"/>
    <mergeCell ref="N41:N42"/>
    <mergeCell ref="N43:N44"/>
    <mergeCell ref="N45:N46"/>
    <mergeCell ref="N47:N48"/>
    <mergeCell ref="N49:N50"/>
    <mergeCell ref="N51:N52"/>
    <mergeCell ref="N53:N54"/>
    <mergeCell ref="N55:N56"/>
    <mergeCell ref="N57:N58"/>
    <mergeCell ref="N59:N60"/>
    <mergeCell ref="N61:N6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workbookViewId="0">
      <selection activeCell="J16" sqref="J16"/>
    </sheetView>
  </sheetViews>
  <sheetFormatPr defaultColWidth="9" defaultRowHeight="13.5" outlineLevelCol="6"/>
  <cols>
    <col min="5" max="5" width="10.75" customWidth="1"/>
    <col min="6" max="6" width="20.375" customWidth="1"/>
    <col min="7" max="7" width="16.125" customWidth="1"/>
  </cols>
  <sheetData>
    <row r="1" ht="25.5" spans="1:7">
      <c r="A1" s="22" t="s">
        <v>317</v>
      </c>
      <c r="B1" s="22"/>
      <c r="C1" s="22"/>
      <c r="D1" s="22"/>
      <c r="E1" s="22"/>
      <c r="F1" s="22"/>
      <c r="G1" s="22"/>
    </row>
    <row r="2" ht="18.75" spans="1:7">
      <c r="A2" s="2" t="s">
        <v>1</v>
      </c>
      <c r="B2" s="2" t="s">
        <v>2</v>
      </c>
      <c r="C2" s="2" t="s">
        <v>30</v>
      </c>
      <c r="D2" s="2" t="s">
        <v>8</v>
      </c>
      <c r="E2" s="2" t="s">
        <v>9</v>
      </c>
      <c r="F2" s="2" t="s">
        <v>10</v>
      </c>
      <c r="G2" s="2" t="s">
        <v>11</v>
      </c>
    </row>
    <row r="3" ht="18.75" spans="1:7">
      <c r="A3" s="2">
        <v>1</v>
      </c>
      <c r="B3" s="23" t="s">
        <v>217</v>
      </c>
      <c r="C3" s="2">
        <v>1880</v>
      </c>
      <c r="D3" s="2">
        <v>3</v>
      </c>
      <c r="E3" s="2">
        <f t="shared" ref="E3:E66" si="0">C3*D3</f>
        <v>5640</v>
      </c>
      <c r="F3" s="24" t="s">
        <v>218</v>
      </c>
      <c r="G3" s="3">
        <f>E3+E4+E5+E6+E7+E8</f>
        <v>28200</v>
      </c>
    </row>
    <row r="4" ht="18.75" spans="1:7">
      <c r="A4" s="2">
        <v>2</v>
      </c>
      <c r="B4" s="23" t="s">
        <v>219</v>
      </c>
      <c r="C4" s="2">
        <v>1880</v>
      </c>
      <c r="D4" s="2">
        <v>3</v>
      </c>
      <c r="E4" s="2">
        <f t="shared" si="0"/>
        <v>5640</v>
      </c>
      <c r="F4" s="24" t="s">
        <v>218</v>
      </c>
      <c r="G4" s="4"/>
    </row>
    <row r="5" ht="18.75" spans="1:7">
      <c r="A5" s="2">
        <v>3</v>
      </c>
      <c r="B5" s="23" t="s">
        <v>220</v>
      </c>
      <c r="C5" s="2">
        <v>1880</v>
      </c>
      <c r="D5" s="2">
        <v>3</v>
      </c>
      <c r="E5" s="2">
        <f t="shared" si="0"/>
        <v>5640</v>
      </c>
      <c r="F5" s="24" t="s">
        <v>218</v>
      </c>
      <c r="G5" s="4"/>
    </row>
    <row r="6" ht="18.75" spans="1:7">
      <c r="A6" s="2">
        <v>4</v>
      </c>
      <c r="B6" s="23" t="s">
        <v>221</v>
      </c>
      <c r="C6" s="2">
        <v>1880</v>
      </c>
      <c r="D6" s="2">
        <v>1</v>
      </c>
      <c r="E6" s="2">
        <f t="shared" si="0"/>
        <v>1880</v>
      </c>
      <c r="F6" s="24" t="s">
        <v>218</v>
      </c>
      <c r="G6" s="4"/>
    </row>
    <row r="7" ht="18.75" spans="1:7">
      <c r="A7" s="2">
        <v>5</v>
      </c>
      <c r="B7" s="23" t="s">
        <v>222</v>
      </c>
      <c r="C7" s="2">
        <v>1880</v>
      </c>
      <c r="D7" s="2">
        <v>3</v>
      </c>
      <c r="E7" s="2">
        <f t="shared" si="0"/>
        <v>5640</v>
      </c>
      <c r="F7" s="24" t="s">
        <v>218</v>
      </c>
      <c r="G7" s="4"/>
    </row>
    <row r="8" ht="18.75" spans="1:7">
      <c r="A8" s="2">
        <v>6</v>
      </c>
      <c r="B8" s="23" t="s">
        <v>223</v>
      </c>
      <c r="C8" s="2">
        <v>1880</v>
      </c>
      <c r="D8" s="2">
        <v>2</v>
      </c>
      <c r="E8" s="2">
        <f t="shared" si="0"/>
        <v>3760</v>
      </c>
      <c r="F8" s="24" t="s">
        <v>218</v>
      </c>
      <c r="G8" s="5"/>
    </row>
    <row r="9" ht="18.75" spans="1:7">
      <c r="A9" s="2">
        <v>7</v>
      </c>
      <c r="B9" s="23" t="s">
        <v>224</v>
      </c>
      <c r="C9" s="2">
        <v>1880</v>
      </c>
      <c r="D9" s="2">
        <v>3</v>
      </c>
      <c r="E9" s="2">
        <f t="shared" si="0"/>
        <v>5640</v>
      </c>
      <c r="F9" s="24" t="s">
        <v>225</v>
      </c>
      <c r="G9" s="2">
        <f>E9+E10</f>
        <v>11280</v>
      </c>
    </row>
    <row r="10" ht="18.75" spans="1:7">
      <c r="A10" s="2">
        <v>8</v>
      </c>
      <c r="B10" s="23" t="s">
        <v>226</v>
      </c>
      <c r="C10" s="2">
        <v>1880</v>
      </c>
      <c r="D10" s="2">
        <v>3</v>
      </c>
      <c r="E10" s="2">
        <f t="shared" si="0"/>
        <v>5640</v>
      </c>
      <c r="F10" s="24" t="s">
        <v>227</v>
      </c>
      <c r="G10" s="2"/>
    </row>
    <row r="11" ht="18.75" spans="1:7">
      <c r="A11" s="2">
        <v>9</v>
      </c>
      <c r="B11" s="23" t="s">
        <v>228</v>
      </c>
      <c r="C11" s="2">
        <v>1880</v>
      </c>
      <c r="D11" s="2">
        <v>3</v>
      </c>
      <c r="E11" s="2">
        <f t="shared" si="0"/>
        <v>5640</v>
      </c>
      <c r="F11" s="24" t="s">
        <v>229</v>
      </c>
      <c r="G11" s="3">
        <f>E11+E12</f>
        <v>11280</v>
      </c>
    </row>
    <row r="12" ht="18.75" spans="1:7">
      <c r="A12" s="2">
        <v>10</v>
      </c>
      <c r="B12" s="23" t="s">
        <v>230</v>
      </c>
      <c r="C12" s="2">
        <v>1880</v>
      </c>
      <c r="D12" s="2">
        <v>3</v>
      </c>
      <c r="E12" s="2">
        <f t="shared" si="0"/>
        <v>5640</v>
      </c>
      <c r="F12" s="24" t="s">
        <v>229</v>
      </c>
      <c r="G12" s="5"/>
    </row>
    <row r="13" ht="18.75" spans="1:7">
      <c r="A13" s="2">
        <v>11</v>
      </c>
      <c r="B13" s="23" t="s">
        <v>318</v>
      </c>
      <c r="C13" s="2">
        <v>1880</v>
      </c>
      <c r="D13" s="2">
        <v>3</v>
      </c>
      <c r="E13" s="2">
        <f t="shared" si="0"/>
        <v>5640</v>
      </c>
      <c r="F13" s="24" t="s">
        <v>27</v>
      </c>
      <c r="G13" s="3">
        <f>E13+E14+E15+E16</f>
        <v>22560</v>
      </c>
    </row>
    <row r="14" ht="18.75" spans="1:7">
      <c r="A14" s="2">
        <v>12</v>
      </c>
      <c r="B14" s="23" t="s">
        <v>231</v>
      </c>
      <c r="C14" s="2">
        <v>1880</v>
      </c>
      <c r="D14" s="2">
        <v>3</v>
      </c>
      <c r="E14" s="2">
        <f t="shared" si="0"/>
        <v>5640</v>
      </c>
      <c r="F14" s="24" t="s">
        <v>27</v>
      </c>
      <c r="G14" s="4"/>
    </row>
    <row r="15" ht="18.75" spans="1:7">
      <c r="A15" s="2">
        <v>13</v>
      </c>
      <c r="B15" s="23" t="s">
        <v>232</v>
      </c>
      <c r="C15" s="2">
        <v>1880</v>
      </c>
      <c r="D15" s="2">
        <v>3</v>
      </c>
      <c r="E15" s="2">
        <f t="shared" si="0"/>
        <v>5640</v>
      </c>
      <c r="F15" s="24" t="s">
        <v>27</v>
      </c>
      <c r="G15" s="4"/>
    </row>
    <row r="16" ht="18.75" spans="1:7">
      <c r="A16" s="2">
        <v>14</v>
      </c>
      <c r="B16" s="23" t="s">
        <v>233</v>
      </c>
      <c r="C16" s="2">
        <v>1880</v>
      </c>
      <c r="D16" s="2">
        <v>3</v>
      </c>
      <c r="E16" s="2">
        <f t="shared" si="0"/>
        <v>5640</v>
      </c>
      <c r="F16" s="24" t="s">
        <v>27</v>
      </c>
      <c r="G16" s="5"/>
    </row>
    <row r="17" ht="18.75" spans="1:7">
      <c r="A17" s="2">
        <v>15</v>
      </c>
      <c r="B17" s="23" t="s">
        <v>234</v>
      </c>
      <c r="C17" s="2">
        <v>1880</v>
      </c>
      <c r="D17" s="2">
        <v>3</v>
      </c>
      <c r="E17" s="2">
        <f t="shared" si="0"/>
        <v>5640</v>
      </c>
      <c r="F17" s="24" t="s">
        <v>39</v>
      </c>
      <c r="G17" s="3">
        <f>E17+E18+E19+E20+E21+E22</f>
        <v>33840</v>
      </c>
    </row>
    <row r="18" ht="18.75" spans="1:7">
      <c r="A18" s="2">
        <v>16</v>
      </c>
      <c r="B18" s="23" t="s">
        <v>235</v>
      </c>
      <c r="C18" s="2">
        <v>1880</v>
      </c>
      <c r="D18" s="2">
        <v>3</v>
      </c>
      <c r="E18" s="2">
        <f t="shared" si="0"/>
        <v>5640</v>
      </c>
      <c r="F18" s="24" t="s">
        <v>39</v>
      </c>
      <c r="G18" s="4"/>
    </row>
    <row r="19" ht="18.75" spans="1:7">
      <c r="A19" s="2">
        <v>17</v>
      </c>
      <c r="B19" s="23" t="s">
        <v>236</v>
      </c>
      <c r="C19" s="2">
        <v>1880</v>
      </c>
      <c r="D19" s="2">
        <v>3</v>
      </c>
      <c r="E19" s="2">
        <f t="shared" si="0"/>
        <v>5640</v>
      </c>
      <c r="F19" s="24" t="s">
        <v>39</v>
      </c>
      <c r="G19" s="4"/>
    </row>
    <row r="20" ht="18.75" spans="1:7">
      <c r="A20" s="2">
        <v>18</v>
      </c>
      <c r="B20" s="23" t="s">
        <v>237</v>
      </c>
      <c r="C20" s="2">
        <v>1880</v>
      </c>
      <c r="D20" s="2">
        <v>3</v>
      </c>
      <c r="E20" s="2">
        <f t="shared" si="0"/>
        <v>5640</v>
      </c>
      <c r="F20" s="24" t="s">
        <v>39</v>
      </c>
      <c r="G20" s="4"/>
    </row>
    <row r="21" ht="18.75" spans="1:7">
      <c r="A21" s="2">
        <v>19</v>
      </c>
      <c r="B21" s="23" t="s">
        <v>238</v>
      </c>
      <c r="C21" s="2">
        <v>1880</v>
      </c>
      <c r="D21" s="2">
        <v>3</v>
      </c>
      <c r="E21" s="2">
        <f t="shared" si="0"/>
        <v>5640</v>
      </c>
      <c r="F21" s="24" t="s">
        <v>39</v>
      </c>
      <c r="G21" s="4"/>
    </row>
    <row r="22" ht="18.75" spans="1:7">
      <c r="A22" s="2">
        <v>20</v>
      </c>
      <c r="B22" s="23" t="s">
        <v>239</v>
      </c>
      <c r="C22" s="2">
        <v>1880</v>
      </c>
      <c r="D22" s="2">
        <v>3</v>
      </c>
      <c r="E22" s="2">
        <f t="shared" si="0"/>
        <v>5640</v>
      </c>
      <c r="F22" s="24" t="s">
        <v>39</v>
      </c>
      <c r="G22" s="5"/>
    </row>
    <row r="23" ht="18.75" spans="1:7">
      <c r="A23" s="2">
        <v>21</v>
      </c>
      <c r="B23" s="23" t="s">
        <v>240</v>
      </c>
      <c r="C23" s="2">
        <v>1880</v>
      </c>
      <c r="D23" s="2">
        <v>3</v>
      </c>
      <c r="E23" s="2">
        <f t="shared" si="0"/>
        <v>5640</v>
      </c>
      <c r="F23" s="24" t="s">
        <v>75</v>
      </c>
      <c r="G23" s="3">
        <f>E23+E24+E25+E26+E27</f>
        <v>28200</v>
      </c>
    </row>
    <row r="24" ht="18.75" spans="1:7">
      <c r="A24" s="2">
        <v>22</v>
      </c>
      <c r="B24" s="23" t="s">
        <v>241</v>
      </c>
      <c r="C24" s="2">
        <v>1880</v>
      </c>
      <c r="D24" s="2">
        <v>3</v>
      </c>
      <c r="E24" s="2">
        <f t="shared" si="0"/>
        <v>5640</v>
      </c>
      <c r="F24" s="24" t="s">
        <v>75</v>
      </c>
      <c r="G24" s="4"/>
    </row>
    <row r="25" ht="18.75" spans="1:7">
      <c r="A25" s="2">
        <v>23</v>
      </c>
      <c r="B25" s="23" t="s">
        <v>242</v>
      </c>
      <c r="C25" s="2">
        <v>1880</v>
      </c>
      <c r="D25" s="2">
        <v>3</v>
      </c>
      <c r="E25" s="2">
        <f t="shared" si="0"/>
        <v>5640</v>
      </c>
      <c r="F25" s="24" t="s">
        <v>75</v>
      </c>
      <c r="G25" s="4"/>
    </row>
    <row r="26" ht="18.75" spans="1:7">
      <c r="A26" s="2">
        <v>24</v>
      </c>
      <c r="B26" s="23" t="s">
        <v>243</v>
      </c>
      <c r="C26" s="2">
        <v>1880</v>
      </c>
      <c r="D26" s="2">
        <v>3</v>
      </c>
      <c r="E26" s="2">
        <f t="shared" si="0"/>
        <v>5640</v>
      </c>
      <c r="F26" s="24" t="s">
        <v>75</v>
      </c>
      <c r="G26" s="4"/>
    </row>
    <row r="27" ht="18.75" spans="1:7">
      <c r="A27" s="2">
        <v>25</v>
      </c>
      <c r="B27" s="23" t="s">
        <v>244</v>
      </c>
      <c r="C27" s="2">
        <v>1880</v>
      </c>
      <c r="D27" s="2">
        <v>3</v>
      </c>
      <c r="E27" s="2">
        <f t="shared" si="0"/>
        <v>5640</v>
      </c>
      <c r="F27" s="24" t="s">
        <v>75</v>
      </c>
      <c r="G27" s="5"/>
    </row>
    <row r="28" ht="18.75" spans="1:7">
      <c r="A28" s="2">
        <v>26</v>
      </c>
      <c r="B28" s="23" t="s">
        <v>245</v>
      </c>
      <c r="C28" s="2">
        <v>1880</v>
      </c>
      <c r="D28" s="2">
        <v>3</v>
      </c>
      <c r="E28" s="2">
        <f t="shared" si="0"/>
        <v>5640</v>
      </c>
      <c r="F28" s="24" t="s">
        <v>246</v>
      </c>
      <c r="G28" s="3">
        <f>E28+E29+E30+E31</f>
        <v>22560</v>
      </c>
    </row>
    <row r="29" ht="18.75" spans="1:7">
      <c r="A29" s="2">
        <v>27</v>
      </c>
      <c r="B29" s="23" t="s">
        <v>247</v>
      </c>
      <c r="C29" s="2">
        <v>1880</v>
      </c>
      <c r="D29" s="2">
        <v>3</v>
      </c>
      <c r="E29" s="2">
        <f t="shared" si="0"/>
        <v>5640</v>
      </c>
      <c r="F29" s="24" t="s">
        <v>246</v>
      </c>
      <c r="G29" s="4"/>
    </row>
    <row r="30" ht="18.75" spans="1:7">
      <c r="A30" s="2">
        <v>28</v>
      </c>
      <c r="B30" s="23" t="s">
        <v>248</v>
      </c>
      <c r="C30" s="2">
        <v>1880</v>
      </c>
      <c r="D30" s="2">
        <v>3</v>
      </c>
      <c r="E30" s="2">
        <f t="shared" si="0"/>
        <v>5640</v>
      </c>
      <c r="F30" s="24" t="s">
        <v>246</v>
      </c>
      <c r="G30" s="4"/>
    </row>
    <row r="31" ht="18.75" spans="1:7">
      <c r="A31" s="2">
        <v>29</v>
      </c>
      <c r="B31" s="11" t="s">
        <v>249</v>
      </c>
      <c r="C31" s="2">
        <v>1880</v>
      </c>
      <c r="D31" s="2">
        <v>3</v>
      </c>
      <c r="E31" s="2">
        <f t="shared" si="0"/>
        <v>5640</v>
      </c>
      <c r="F31" s="24" t="s">
        <v>246</v>
      </c>
      <c r="G31" s="4"/>
    </row>
    <row r="32" ht="18.75" spans="1:7">
      <c r="A32" s="2">
        <v>30</v>
      </c>
      <c r="B32" s="23" t="s">
        <v>250</v>
      </c>
      <c r="C32" s="2">
        <v>1880</v>
      </c>
      <c r="D32" s="2">
        <v>3</v>
      </c>
      <c r="E32" s="2">
        <f t="shared" si="0"/>
        <v>5640</v>
      </c>
      <c r="F32" s="24" t="s">
        <v>251</v>
      </c>
      <c r="G32" s="3">
        <f>E32+E33+E34</f>
        <v>16920</v>
      </c>
    </row>
    <row r="33" ht="18.75" spans="1:7">
      <c r="A33" s="2">
        <v>31</v>
      </c>
      <c r="B33" s="23" t="s">
        <v>252</v>
      </c>
      <c r="C33" s="2">
        <v>1880</v>
      </c>
      <c r="D33" s="2">
        <v>3</v>
      </c>
      <c r="E33" s="2">
        <f t="shared" si="0"/>
        <v>5640</v>
      </c>
      <c r="F33" s="24" t="s">
        <v>251</v>
      </c>
      <c r="G33" s="4"/>
    </row>
    <row r="34" ht="18.75" spans="1:7">
      <c r="A34" s="2">
        <v>32</v>
      </c>
      <c r="B34" s="23" t="s">
        <v>253</v>
      </c>
      <c r="C34" s="2">
        <v>1880</v>
      </c>
      <c r="D34" s="2">
        <v>3</v>
      </c>
      <c r="E34" s="2">
        <f t="shared" si="0"/>
        <v>5640</v>
      </c>
      <c r="F34" s="24" t="s">
        <v>251</v>
      </c>
      <c r="G34" s="5"/>
    </row>
    <row r="35" ht="18.75" spans="1:7">
      <c r="A35" s="2">
        <v>33</v>
      </c>
      <c r="B35" s="23" t="s">
        <v>254</v>
      </c>
      <c r="C35" s="2">
        <v>1880</v>
      </c>
      <c r="D35" s="2">
        <v>3</v>
      </c>
      <c r="E35" s="2">
        <f t="shared" si="0"/>
        <v>5640</v>
      </c>
      <c r="F35" s="24" t="s">
        <v>255</v>
      </c>
      <c r="G35" s="3">
        <f t="shared" ref="G35:G39" si="1">E35+E36</f>
        <v>11280</v>
      </c>
    </row>
    <row r="36" ht="18.75" spans="1:7">
      <c r="A36" s="2">
        <v>34</v>
      </c>
      <c r="B36" s="23" t="s">
        <v>256</v>
      </c>
      <c r="C36" s="2">
        <v>1880</v>
      </c>
      <c r="D36" s="2">
        <v>3</v>
      </c>
      <c r="E36" s="2">
        <f t="shared" si="0"/>
        <v>5640</v>
      </c>
      <c r="F36" s="24" t="s">
        <v>255</v>
      </c>
      <c r="G36" s="5"/>
    </row>
    <row r="37" ht="18.75" spans="1:7">
      <c r="A37" s="2">
        <v>35</v>
      </c>
      <c r="B37" s="23" t="s">
        <v>258</v>
      </c>
      <c r="C37" s="2">
        <v>1880</v>
      </c>
      <c r="D37" s="2">
        <v>3</v>
      </c>
      <c r="E37" s="2">
        <f t="shared" si="0"/>
        <v>5640</v>
      </c>
      <c r="F37" s="24" t="s">
        <v>81</v>
      </c>
      <c r="G37" s="3">
        <f t="shared" si="1"/>
        <v>11280</v>
      </c>
    </row>
    <row r="38" ht="18.75" spans="1:7">
      <c r="A38" s="2">
        <v>36</v>
      </c>
      <c r="B38" s="23" t="s">
        <v>259</v>
      </c>
      <c r="C38" s="2">
        <v>1880</v>
      </c>
      <c r="D38" s="2">
        <v>3</v>
      </c>
      <c r="E38" s="2">
        <f t="shared" si="0"/>
        <v>5640</v>
      </c>
      <c r="F38" s="24" t="s">
        <v>81</v>
      </c>
      <c r="G38" s="5"/>
    </row>
    <row r="39" ht="18.75" spans="1:7">
      <c r="A39" s="2">
        <v>37</v>
      </c>
      <c r="B39" s="23" t="s">
        <v>260</v>
      </c>
      <c r="C39" s="2">
        <v>1880</v>
      </c>
      <c r="D39" s="2">
        <v>3</v>
      </c>
      <c r="E39" s="2">
        <f t="shared" si="0"/>
        <v>5640</v>
      </c>
      <c r="F39" s="24" t="s">
        <v>261</v>
      </c>
      <c r="G39" s="3">
        <f t="shared" si="1"/>
        <v>11280</v>
      </c>
    </row>
    <row r="40" ht="18.75" spans="1:7">
      <c r="A40" s="2">
        <v>38</v>
      </c>
      <c r="B40" s="23" t="s">
        <v>262</v>
      </c>
      <c r="C40" s="2">
        <v>1880</v>
      </c>
      <c r="D40" s="2">
        <v>3</v>
      </c>
      <c r="E40" s="2">
        <f t="shared" si="0"/>
        <v>5640</v>
      </c>
      <c r="F40" s="24" t="s">
        <v>261</v>
      </c>
      <c r="G40" s="5"/>
    </row>
    <row r="41" ht="18.75" spans="1:7">
      <c r="A41" s="2">
        <v>39</v>
      </c>
      <c r="B41" s="23" t="s">
        <v>263</v>
      </c>
      <c r="C41" s="2">
        <v>1880</v>
      </c>
      <c r="D41" s="2">
        <v>3</v>
      </c>
      <c r="E41" s="2">
        <f t="shared" si="0"/>
        <v>5640</v>
      </c>
      <c r="F41" s="24" t="s">
        <v>264</v>
      </c>
      <c r="G41" s="3">
        <f t="shared" ref="G41:G45" si="2">E41+E42</f>
        <v>11280</v>
      </c>
    </row>
    <row r="42" ht="18.75" spans="1:7">
      <c r="A42" s="2">
        <v>40</v>
      </c>
      <c r="B42" s="23" t="s">
        <v>265</v>
      </c>
      <c r="C42" s="2">
        <v>1880</v>
      </c>
      <c r="D42" s="2">
        <v>3</v>
      </c>
      <c r="E42" s="2">
        <f t="shared" si="0"/>
        <v>5640</v>
      </c>
      <c r="F42" s="24" t="s">
        <v>264</v>
      </c>
      <c r="G42" s="5"/>
    </row>
    <row r="43" ht="18.75" spans="1:7">
      <c r="A43" s="2">
        <v>41</v>
      </c>
      <c r="B43" s="23" t="s">
        <v>266</v>
      </c>
      <c r="C43" s="2">
        <v>1880</v>
      </c>
      <c r="D43" s="2">
        <v>3</v>
      </c>
      <c r="E43" s="2">
        <f t="shared" si="0"/>
        <v>5640</v>
      </c>
      <c r="F43" s="24" t="s">
        <v>267</v>
      </c>
      <c r="G43" s="3">
        <f t="shared" si="2"/>
        <v>11280</v>
      </c>
    </row>
    <row r="44" ht="18.75" spans="1:7">
      <c r="A44" s="2">
        <v>42</v>
      </c>
      <c r="B44" s="23" t="s">
        <v>268</v>
      </c>
      <c r="C44" s="2">
        <v>1880</v>
      </c>
      <c r="D44" s="2">
        <v>3</v>
      </c>
      <c r="E44" s="2">
        <f t="shared" si="0"/>
        <v>5640</v>
      </c>
      <c r="F44" s="24" t="s">
        <v>267</v>
      </c>
      <c r="G44" s="5"/>
    </row>
    <row r="45" ht="37.5" spans="1:7">
      <c r="A45" s="2">
        <v>43</v>
      </c>
      <c r="B45" s="23" t="s">
        <v>269</v>
      </c>
      <c r="C45" s="2">
        <v>1880</v>
      </c>
      <c r="D45" s="2">
        <v>3</v>
      </c>
      <c r="E45" s="2">
        <f t="shared" si="0"/>
        <v>5640</v>
      </c>
      <c r="F45" s="24" t="s">
        <v>270</v>
      </c>
      <c r="G45" s="3">
        <f t="shared" si="2"/>
        <v>11280</v>
      </c>
    </row>
    <row r="46" ht="37.5" spans="1:7">
      <c r="A46" s="2">
        <v>44</v>
      </c>
      <c r="B46" s="23" t="s">
        <v>271</v>
      </c>
      <c r="C46" s="2">
        <v>1880</v>
      </c>
      <c r="D46" s="2">
        <v>3</v>
      </c>
      <c r="E46" s="2">
        <f t="shared" si="0"/>
        <v>5640</v>
      </c>
      <c r="F46" s="24" t="s">
        <v>270</v>
      </c>
      <c r="G46" s="5"/>
    </row>
    <row r="47" ht="18.75" spans="1:7">
      <c r="A47" s="2">
        <v>45</v>
      </c>
      <c r="B47" s="23" t="s">
        <v>272</v>
      </c>
      <c r="C47" s="2">
        <v>1880</v>
      </c>
      <c r="D47" s="2">
        <v>3</v>
      </c>
      <c r="E47" s="2">
        <f t="shared" si="0"/>
        <v>5640</v>
      </c>
      <c r="F47" s="24" t="s">
        <v>273</v>
      </c>
      <c r="G47" s="3">
        <f t="shared" ref="G47:G51" si="3">E47+E48</f>
        <v>11280</v>
      </c>
    </row>
    <row r="48" ht="18.75" spans="1:7">
      <c r="A48" s="2">
        <v>46</v>
      </c>
      <c r="B48" s="23" t="s">
        <v>274</v>
      </c>
      <c r="C48" s="2">
        <v>1880</v>
      </c>
      <c r="D48" s="2">
        <v>3</v>
      </c>
      <c r="E48" s="2">
        <f t="shared" si="0"/>
        <v>5640</v>
      </c>
      <c r="F48" s="24" t="s">
        <v>273</v>
      </c>
      <c r="G48" s="5"/>
    </row>
    <row r="49" ht="18.75" spans="1:7">
      <c r="A49" s="2">
        <v>47</v>
      </c>
      <c r="B49" s="23" t="s">
        <v>275</v>
      </c>
      <c r="C49" s="2">
        <v>1880</v>
      </c>
      <c r="D49" s="2">
        <v>3</v>
      </c>
      <c r="E49" s="2">
        <f t="shared" si="0"/>
        <v>5640</v>
      </c>
      <c r="F49" s="24" t="s">
        <v>276</v>
      </c>
      <c r="G49" s="3">
        <f t="shared" si="3"/>
        <v>11280</v>
      </c>
    </row>
    <row r="50" ht="18.75" spans="1:7">
      <c r="A50" s="2">
        <v>48</v>
      </c>
      <c r="B50" s="23" t="s">
        <v>277</v>
      </c>
      <c r="C50" s="2">
        <v>1880</v>
      </c>
      <c r="D50" s="2">
        <v>3</v>
      </c>
      <c r="E50" s="2">
        <f t="shared" si="0"/>
        <v>5640</v>
      </c>
      <c r="F50" s="24" t="s">
        <v>276</v>
      </c>
      <c r="G50" s="5"/>
    </row>
    <row r="51" ht="18.75" spans="1:7">
      <c r="A51" s="2">
        <v>49</v>
      </c>
      <c r="B51" s="23" t="s">
        <v>278</v>
      </c>
      <c r="C51" s="2">
        <v>1880</v>
      </c>
      <c r="D51" s="2">
        <v>3</v>
      </c>
      <c r="E51" s="2">
        <f t="shared" si="0"/>
        <v>5640</v>
      </c>
      <c r="F51" s="24" t="s">
        <v>279</v>
      </c>
      <c r="G51" s="3">
        <f t="shared" si="3"/>
        <v>11280</v>
      </c>
    </row>
    <row r="52" ht="18.75" spans="1:7">
      <c r="A52" s="2">
        <v>50</v>
      </c>
      <c r="B52" s="23" t="s">
        <v>280</v>
      </c>
      <c r="C52" s="2">
        <v>1880</v>
      </c>
      <c r="D52" s="2">
        <v>3</v>
      </c>
      <c r="E52" s="2">
        <f t="shared" si="0"/>
        <v>5640</v>
      </c>
      <c r="F52" s="24" t="s">
        <v>279</v>
      </c>
      <c r="G52" s="5"/>
    </row>
    <row r="53" ht="18.75" spans="1:7">
      <c r="A53" s="2">
        <v>51</v>
      </c>
      <c r="B53" s="23" t="s">
        <v>281</v>
      </c>
      <c r="C53" s="2">
        <v>1880</v>
      </c>
      <c r="D53" s="2">
        <v>3</v>
      </c>
      <c r="E53" s="2">
        <f t="shared" si="0"/>
        <v>5640</v>
      </c>
      <c r="F53" s="24" t="s">
        <v>282</v>
      </c>
      <c r="G53" s="3">
        <f t="shared" ref="G53:G57" si="4">E53+E54</f>
        <v>11280</v>
      </c>
    </row>
    <row r="54" ht="18.75" spans="1:7">
      <c r="A54" s="2">
        <v>52</v>
      </c>
      <c r="B54" s="23" t="s">
        <v>283</v>
      </c>
      <c r="C54" s="2">
        <v>1880</v>
      </c>
      <c r="D54" s="2">
        <v>3</v>
      </c>
      <c r="E54" s="2">
        <f t="shared" si="0"/>
        <v>5640</v>
      </c>
      <c r="F54" s="24" t="s">
        <v>282</v>
      </c>
      <c r="G54" s="5"/>
    </row>
    <row r="55" ht="18.75" spans="1:7">
      <c r="A55" s="2">
        <v>53</v>
      </c>
      <c r="B55" s="23" t="s">
        <v>284</v>
      </c>
      <c r="C55" s="2">
        <v>1880</v>
      </c>
      <c r="D55" s="2">
        <v>3</v>
      </c>
      <c r="E55" s="2">
        <f t="shared" si="0"/>
        <v>5640</v>
      </c>
      <c r="F55" s="24" t="s">
        <v>93</v>
      </c>
      <c r="G55" s="3">
        <f t="shared" si="4"/>
        <v>11280</v>
      </c>
    </row>
    <row r="56" ht="18.75" spans="1:7">
      <c r="A56" s="2">
        <v>54</v>
      </c>
      <c r="B56" s="23" t="s">
        <v>285</v>
      </c>
      <c r="C56" s="2">
        <v>1880</v>
      </c>
      <c r="D56" s="2">
        <v>3</v>
      </c>
      <c r="E56" s="2">
        <f t="shared" si="0"/>
        <v>5640</v>
      </c>
      <c r="F56" s="24" t="s">
        <v>93</v>
      </c>
      <c r="G56" s="5"/>
    </row>
    <row r="57" ht="18.75" spans="1:7">
      <c r="A57" s="2">
        <v>55</v>
      </c>
      <c r="B57" s="23" t="s">
        <v>286</v>
      </c>
      <c r="C57" s="2">
        <v>1880</v>
      </c>
      <c r="D57" s="2">
        <v>3</v>
      </c>
      <c r="E57" s="2">
        <f t="shared" si="0"/>
        <v>5640</v>
      </c>
      <c r="F57" s="24" t="s">
        <v>287</v>
      </c>
      <c r="G57" s="3">
        <f t="shared" si="4"/>
        <v>11280</v>
      </c>
    </row>
    <row r="58" ht="18.75" spans="1:7">
      <c r="A58" s="2">
        <v>56</v>
      </c>
      <c r="B58" s="23" t="s">
        <v>288</v>
      </c>
      <c r="C58" s="2">
        <v>1880</v>
      </c>
      <c r="D58" s="2">
        <v>3</v>
      </c>
      <c r="E58" s="2">
        <f t="shared" si="0"/>
        <v>5640</v>
      </c>
      <c r="F58" s="24" t="s">
        <v>287</v>
      </c>
      <c r="G58" s="5"/>
    </row>
    <row r="59" ht="18.75" spans="1:7">
      <c r="A59" s="2">
        <v>57</v>
      </c>
      <c r="B59" s="23" t="s">
        <v>289</v>
      </c>
      <c r="C59" s="2">
        <v>1880</v>
      </c>
      <c r="D59" s="2">
        <v>3</v>
      </c>
      <c r="E59" s="2">
        <f t="shared" si="0"/>
        <v>5640</v>
      </c>
      <c r="F59" s="24" t="s">
        <v>290</v>
      </c>
      <c r="G59" s="3">
        <f>E59+E60</f>
        <v>11280</v>
      </c>
    </row>
    <row r="60" ht="18.75" spans="1:7">
      <c r="A60" s="2">
        <v>58</v>
      </c>
      <c r="B60" s="23" t="s">
        <v>291</v>
      </c>
      <c r="C60" s="2">
        <v>1880</v>
      </c>
      <c r="D60" s="2">
        <v>3</v>
      </c>
      <c r="E60" s="2">
        <f t="shared" si="0"/>
        <v>5640</v>
      </c>
      <c r="F60" s="24" t="s">
        <v>290</v>
      </c>
      <c r="G60" s="5"/>
    </row>
    <row r="61" ht="18.75" spans="1:7">
      <c r="A61" s="2">
        <v>59</v>
      </c>
      <c r="B61" s="23" t="s">
        <v>292</v>
      </c>
      <c r="C61" s="2">
        <v>1880</v>
      </c>
      <c r="D61" s="2">
        <v>3</v>
      </c>
      <c r="E61" s="2">
        <f t="shared" si="0"/>
        <v>5640</v>
      </c>
      <c r="F61" s="24" t="s">
        <v>293</v>
      </c>
      <c r="G61" s="3">
        <f>E61+E62</f>
        <v>11280</v>
      </c>
    </row>
    <row r="62" ht="18.75" spans="1:7">
      <c r="A62" s="2">
        <v>60</v>
      </c>
      <c r="B62" s="23" t="s">
        <v>294</v>
      </c>
      <c r="C62" s="2">
        <v>1880</v>
      </c>
      <c r="D62" s="2">
        <v>3</v>
      </c>
      <c r="E62" s="2">
        <f t="shared" si="0"/>
        <v>5640</v>
      </c>
      <c r="F62" s="24" t="s">
        <v>293</v>
      </c>
      <c r="G62" s="5"/>
    </row>
    <row r="63" ht="18.75" spans="1:7">
      <c r="A63" s="2">
        <v>61</v>
      </c>
      <c r="B63" s="23" t="s">
        <v>295</v>
      </c>
      <c r="C63" s="2">
        <v>1880</v>
      </c>
      <c r="D63" s="2">
        <v>3</v>
      </c>
      <c r="E63" s="2">
        <f t="shared" si="0"/>
        <v>5640</v>
      </c>
      <c r="F63" s="23" t="s">
        <v>296</v>
      </c>
      <c r="G63" s="2">
        <f t="shared" ref="G63:G73" si="5">E63</f>
        <v>5640</v>
      </c>
    </row>
    <row r="64" ht="18.75" spans="1:7">
      <c r="A64" s="2">
        <v>62</v>
      </c>
      <c r="B64" s="23" t="s">
        <v>297</v>
      </c>
      <c r="C64" s="2">
        <v>1880</v>
      </c>
      <c r="D64" s="2">
        <v>3</v>
      </c>
      <c r="E64" s="2">
        <f t="shared" si="0"/>
        <v>5640</v>
      </c>
      <c r="F64" s="24" t="s">
        <v>47</v>
      </c>
      <c r="G64" s="2">
        <f t="shared" si="5"/>
        <v>5640</v>
      </c>
    </row>
    <row r="65" ht="18.75" spans="1:7">
      <c r="A65" s="2">
        <v>63</v>
      </c>
      <c r="B65" s="23" t="s">
        <v>298</v>
      </c>
      <c r="C65" s="2">
        <v>1880</v>
      </c>
      <c r="D65" s="2">
        <v>3</v>
      </c>
      <c r="E65" s="2">
        <f t="shared" si="0"/>
        <v>5640</v>
      </c>
      <c r="F65" s="24" t="s">
        <v>299</v>
      </c>
      <c r="G65" s="2">
        <f t="shared" si="5"/>
        <v>5640</v>
      </c>
    </row>
    <row r="66" ht="18.75" spans="1:7">
      <c r="A66" s="2">
        <v>64</v>
      </c>
      <c r="B66" s="23" t="s">
        <v>300</v>
      </c>
      <c r="C66" s="2">
        <v>1880</v>
      </c>
      <c r="D66" s="2">
        <v>3</v>
      </c>
      <c r="E66" s="2">
        <f t="shared" si="0"/>
        <v>5640</v>
      </c>
      <c r="F66" s="24" t="s">
        <v>301</v>
      </c>
      <c r="G66" s="2">
        <f t="shared" si="5"/>
        <v>5640</v>
      </c>
    </row>
    <row r="67" ht="18.75" spans="1:7">
      <c r="A67" s="2">
        <v>65</v>
      </c>
      <c r="B67" s="23" t="s">
        <v>302</v>
      </c>
      <c r="C67" s="2">
        <v>1880</v>
      </c>
      <c r="D67" s="2">
        <v>3</v>
      </c>
      <c r="E67" s="2">
        <f t="shared" ref="E67:E73" si="6">C67*D67</f>
        <v>5640</v>
      </c>
      <c r="F67" s="24" t="s">
        <v>303</v>
      </c>
      <c r="G67" s="2">
        <f t="shared" si="5"/>
        <v>5640</v>
      </c>
    </row>
    <row r="68" ht="18.75" spans="1:7">
      <c r="A68" s="2">
        <v>66</v>
      </c>
      <c r="B68" s="23" t="s">
        <v>304</v>
      </c>
      <c r="C68" s="2">
        <v>1880</v>
      </c>
      <c r="D68" s="2">
        <v>3</v>
      </c>
      <c r="E68" s="2">
        <f t="shared" si="6"/>
        <v>5640</v>
      </c>
      <c r="F68" s="24" t="s">
        <v>305</v>
      </c>
      <c r="G68" s="2">
        <f t="shared" si="5"/>
        <v>5640</v>
      </c>
    </row>
    <row r="69" ht="18.75" spans="1:7">
      <c r="A69" s="2">
        <v>67</v>
      </c>
      <c r="B69" s="23" t="s">
        <v>306</v>
      </c>
      <c r="C69" s="2">
        <v>1880</v>
      </c>
      <c r="D69" s="2">
        <v>3</v>
      </c>
      <c r="E69" s="2">
        <f t="shared" si="6"/>
        <v>5640</v>
      </c>
      <c r="F69" s="24" t="s">
        <v>307</v>
      </c>
      <c r="G69" s="2">
        <f t="shared" si="5"/>
        <v>5640</v>
      </c>
    </row>
    <row r="70" ht="18.75" spans="1:7">
      <c r="A70" s="2">
        <v>68</v>
      </c>
      <c r="B70" s="23" t="s">
        <v>308</v>
      </c>
      <c r="C70" s="2">
        <v>1880</v>
      </c>
      <c r="D70" s="2">
        <v>3</v>
      </c>
      <c r="E70" s="2">
        <f t="shared" si="6"/>
        <v>5640</v>
      </c>
      <c r="F70" s="24" t="s">
        <v>309</v>
      </c>
      <c r="G70" s="2">
        <f t="shared" si="5"/>
        <v>5640</v>
      </c>
    </row>
    <row r="71" ht="18.75" spans="1:7">
      <c r="A71" s="2">
        <v>69</v>
      </c>
      <c r="B71" s="23" t="s">
        <v>310</v>
      </c>
      <c r="C71" s="2">
        <v>1880</v>
      </c>
      <c r="D71" s="2">
        <v>3</v>
      </c>
      <c r="E71" s="2">
        <f t="shared" si="6"/>
        <v>5640</v>
      </c>
      <c r="F71" s="24" t="s">
        <v>311</v>
      </c>
      <c r="G71" s="2">
        <f t="shared" si="5"/>
        <v>5640</v>
      </c>
    </row>
    <row r="72" ht="18.75" spans="1:7">
      <c r="A72" s="2">
        <v>70</v>
      </c>
      <c r="B72" s="23" t="s">
        <v>312</v>
      </c>
      <c r="C72" s="2">
        <v>1880</v>
      </c>
      <c r="D72" s="2">
        <v>3</v>
      </c>
      <c r="E72" s="2">
        <f t="shared" si="6"/>
        <v>5640</v>
      </c>
      <c r="F72" s="24" t="s">
        <v>313</v>
      </c>
      <c r="G72" s="2">
        <f t="shared" si="5"/>
        <v>5640</v>
      </c>
    </row>
    <row r="73" ht="18.75" spans="1:7">
      <c r="A73" s="2">
        <v>71</v>
      </c>
      <c r="B73" s="23" t="s">
        <v>314</v>
      </c>
      <c r="C73" s="2">
        <v>1880</v>
      </c>
      <c r="D73" s="2">
        <v>3</v>
      </c>
      <c r="E73" s="2">
        <f t="shared" si="6"/>
        <v>5640</v>
      </c>
      <c r="F73" s="25" t="s">
        <v>315</v>
      </c>
      <c r="G73" s="2">
        <f t="shared" si="5"/>
        <v>5640</v>
      </c>
    </row>
    <row r="74" ht="18.75" spans="1:7">
      <c r="A74" s="26"/>
      <c r="B74" s="26"/>
      <c r="C74" s="26"/>
      <c r="D74" s="26"/>
      <c r="E74" s="26">
        <f>SUM(E3:E73)</f>
        <v>394800</v>
      </c>
      <c r="F74" s="26"/>
      <c r="G74" s="26">
        <f>SUM(G3:G73)</f>
        <v>394800</v>
      </c>
    </row>
  </sheetData>
  <mergeCells count="23">
    <mergeCell ref="A1:G1"/>
    <mergeCell ref="G3:G8"/>
    <mergeCell ref="G9:G10"/>
    <mergeCell ref="G11:G12"/>
    <mergeCell ref="G13:G16"/>
    <mergeCell ref="G17:G22"/>
    <mergeCell ref="G23:G27"/>
    <mergeCell ref="G28:G31"/>
    <mergeCell ref="G32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A1" sqref="A1:N1"/>
    </sheetView>
  </sheetViews>
  <sheetFormatPr defaultColWidth="9" defaultRowHeight="13.5"/>
  <cols>
    <col min="3" max="3" width="11.625" customWidth="1"/>
    <col min="4" max="4" width="10.625" customWidth="1"/>
    <col min="10" max="10" width="15.25" customWidth="1"/>
    <col min="11" max="11" width="12" customWidth="1"/>
  </cols>
  <sheetData>
    <row r="1" ht="31.5" spans="1:14">
      <c r="A1" s="9" t="s">
        <v>319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18.75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6" t="s">
        <v>10</v>
      </c>
      <c r="K2" s="2" t="s">
        <v>11</v>
      </c>
      <c r="L2" s="2" t="s">
        <v>320</v>
      </c>
      <c r="M2" s="2" t="s">
        <v>9</v>
      </c>
      <c r="N2" s="2" t="s">
        <v>13</v>
      </c>
    </row>
    <row r="3" ht="18.75" spans="1:14">
      <c r="A3" s="2">
        <v>1</v>
      </c>
      <c r="B3" s="10" t="s">
        <v>321</v>
      </c>
      <c r="C3" s="11">
        <v>567.68</v>
      </c>
      <c r="D3" s="11">
        <v>230.62</v>
      </c>
      <c r="E3" s="11">
        <v>6</v>
      </c>
      <c r="F3" s="11">
        <v>24.84</v>
      </c>
      <c r="G3" s="11">
        <v>10.78</v>
      </c>
      <c r="H3" s="11">
        <v>3</v>
      </c>
      <c r="I3" s="11">
        <f t="shared" ref="I3:I11" si="0">(C3+D3+E3+F3+G3)*H3</f>
        <v>2519.76</v>
      </c>
      <c r="J3" s="17" t="s">
        <v>322</v>
      </c>
      <c r="K3" s="15">
        <f>I3+I4+I5</f>
        <v>7559.28</v>
      </c>
      <c r="L3" s="2">
        <v>0.05</v>
      </c>
      <c r="M3" s="15">
        <f>L3+L4+L5</f>
        <v>0.15</v>
      </c>
      <c r="N3" s="15">
        <f>K3+M3</f>
        <v>7559.43</v>
      </c>
    </row>
    <row r="4" ht="18.75" spans="1:14">
      <c r="A4" s="2">
        <v>2</v>
      </c>
      <c r="B4" s="10" t="s">
        <v>323</v>
      </c>
      <c r="C4" s="11">
        <v>567.68</v>
      </c>
      <c r="D4" s="11">
        <v>230.62</v>
      </c>
      <c r="E4" s="11">
        <v>6</v>
      </c>
      <c r="F4" s="11">
        <v>24.84</v>
      </c>
      <c r="G4" s="11">
        <v>10.78</v>
      </c>
      <c r="H4" s="11">
        <v>3</v>
      </c>
      <c r="I4" s="11">
        <f t="shared" si="0"/>
        <v>2519.76</v>
      </c>
      <c r="J4" s="17" t="s">
        <v>322</v>
      </c>
      <c r="K4" s="18"/>
      <c r="L4" s="2">
        <v>0.05</v>
      </c>
      <c r="M4" s="18"/>
      <c r="N4" s="18"/>
    </row>
    <row r="5" ht="18.75" spans="1:14">
      <c r="A5" s="2">
        <v>3</v>
      </c>
      <c r="B5" s="10" t="s">
        <v>324</v>
      </c>
      <c r="C5" s="11">
        <v>567.68</v>
      </c>
      <c r="D5" s="11">
        <v>230.62</v>
      </c>
      <c r="E5" s="11">
        <v>6</v>
      </c>
      <c r="F5" s="11">
        <v>24.84</v>
      </c>
      <c r="G5" s="11">
        <v>10.78</v>
      </c>
      <c r="H5" s="11">
        <v>3</v>
      </c>
      <c r="I5" s="11">
        <f t="shared" si="0"/>
        <v>2519.76</v>
      </c>
      <c r="J5" s="17" t="s">
        <v>322</v>
      </c>
      <c r="K5" s="19"/>
      <c r="L5" s="2">
        <v>0.05</v>
      </c>
      <c r="M5" s="19"/>
      <c r="N5" s="19"/>
    </row>
    <row r="6" ht="18.75" spans="1:14">
      <c r="A6" s="2">
        <v>4</v>
      </c>
      <c r="B6" s="10" t="s">
        <v>325</v>
      </c>
      <c r="C6" s="11">
        <v>567.68</v>
      </c>
      <c r="D6" s="11">
        <v>230.62</v>
      </c>
      <c r="E6" s="11">
        <v>6</v>
      </c>
      <c r="F6" s="11">
        <v>24.84</v>
      </c>
      <c r="G6" s="11">
        <v>10.78</v>
      </c>
      <c r="H6" s="11">
        <v>3</v>
      </c>
      <c r="I6" s="11">
        <f t="shared" si="0"/>
        <v>2519.76</v>
      </c>
      <c r="J6" s="17" t="s">
        <v>326</v>
      </c>
      <c r="K6" s="15">
        <f>I6+I7+I8</f>
        <v>7559.28</v>
      </c>
      <c r="L6" s="2">
        <v>0.05</v>
      </c>
      <c r="M6" s="15">
        <f>L6+L7+L8</f>
        <v>0.15</v>
      </c>
      <c r="N6" s="15">
        <f>K6+M6</f>
        <v>7559.43</v>
      </c>
    </row>
    <row r="7" ht="18.75" spans="1:14">
      <c r="A7" s="2">
        <v>5</v>
      </c>
      <c r="B7" s="10" t="s">
        <v>327</v>
      </c>
      <c r="C7" s="11">
        <v>567.68</v>
      </c>
      <c r="D7" s="11">
        <v>230.62</v>
      </c>
      <c r="E7" s="11">
        <v>6</v>
      </c>
      <c r="F7" s="11">
        <v>24.84</v>
      </c>
      <c r="G7" s="11">
        <v>10.78</v>
      </c>
      <c r="H7" s="11">
        <v>3</v>
      </c>
      <c r="I7" s="11">
        <f t="shared" si="0"/>
        <v>2519.76</v>
      </c>
      <c r="J7" s="17" t="s">
        <v>326</v>
      </c>
      <c r="K7" s="18"/>
      <c r="L7" s="2">
        <v>0.05</v>
      </c>
      <c r="M7" s="18"/>
      <c r="N7" s="18"/>
    </row>
    <row r="8" ht="18.75" spans="1:14">
      <c r="A8" s="2">
        <v>6</v>
      </c>
      <c r="B8" s="10" t="s">
        <v>328</v>
      </c>
      <c r="C8" s="11">
        <v>567.68</v>
      </c>
      <c r="D8" s="11">
        <v>230.62</v>
      </c>
      <c r="E8" s="11">
        <v>6</v>
      </c>
      <c r="F8" s="11">
        <v>24.84</v>
      </c>
      <c r="G8" s="11">
        <v>10.78</v>
      </c>
      <c r="H8" s="11">
        <v>3</v>
      </c>
      <c r="I8" s="11">
        <f t="shared" si="0"/>
        <v>2519.76</v>
      </c>
      <c r="J8" s="17" t="s">
        <v>326</v>
      </c>
      <c r="K8" s="19"/>
      <c r="L8" s="2">
        <v>0.05</v>
      </c>
      <c r="M8" s="19"/>
      <c r="N8" s="19"/>
    </row>
    <row r="9" ht="18.75" spans="1:14">
      <c r="A9" s="2">
        <v>7</v>
      </c>
      <c r="B9" s="10" t="s">
        <v>329</v>
      </c>
      <c r="C9" s="11">
        <v>567.68</v>
      </c>
      <c r="D9" s="11">
        <v>230.62</v>
      </c>
      <c r="E9" s="11">
        <v>6</v>
      </c>
      <c r="F9" s="11">
        <v>24.84</v>
      </c>
      <c r="G9" s="11">
        <v>10.78</v>
      </c>
      <c r="H9" s="11">
        <v>3</v>
      </c>
      <c r="I9" s="11">
        <f t="shared" si="0"/>
        <v>2519.76</v>
      </c>
      <c r="J9" s="17" t="s">
        <v>330</v>
      </c>
      <c r="K9" s="15">
        <f>I9+I10+I11</f>
        <v>6719.36</v>
      </c>
      <c r="L9" s="2">
        <v>0.05</v>
      </c>
      <c r="M9" s="15">
        <f>L9+L10+L11+L12</f>
        <v>0.15</v>
      </c>
      <c r="N9" s="15">
        <f>K9+M9</f>
        <v>6719.51</v>
      </c>
    </row>
    <row r="10" ht="18.75" spans="1:14">
      <c r="A10" s="2">
        <v>8</v>
      </c>
      <c r="B10" s="10" t="s">
        <v>331</v>
      </c>
      <c r="C10" s="11">
        <v>567.68</v>
      </c>
      <c r="D10" s="11">
        <v>230.62</v>
      </c>
      <c r="E10" s="11">
        <v>6</v>
      </c>
      <c r="F10" s="11">
        <v>24.84</v>
      </c>
      <c r="G10" s="11">
        <v>10.78</v>
      </c>
      <c r="H10" s="11">
        <v>3</v>
      </c>
      <c r="I10" s="11">
        <f t="shared" si="0"/>
        <v>2519.76</v>
      </c>
      <c r="J10" s="17" t="s">
        <v>330</v>
      </c>
      <c r="K10" s="18"/>
      <c r="L10" s="2">
        <v>0.05</v>
      </c>
      <c r="M10" s="18"/>
      <c r="N10" s="18"/>
    </row>
    <row r="11" ht="18.75" spans="1:14">
      <c r="A11" s="2">
        <v>9</v>
      </c>
      <c r="B11" s="10" t="s">
        <v>332</v>
      </c>
      <c r="C11" s="11">
        <v>567.68</v>
      </c>
      <c r="D11" s="11">
        <v>230.62</v>
      </c>
      <c r="E11" s="11">
        <v>6</v>
      </c>
      <c r="F11" s="11">
        <v>24.84</v>
      </c>
      <c r="G11" s="11">
        <v>10.78</v>
      </c>
      <c r="H11" s="11">
        <v>2</v>
      </c>
      <c r="I11" s="11">
        <f t="shared" si="0"/>
        <v>1679.84</v>
      </c>
      <c r="J11" s="17" t="s">
        <v>330</v>
      </c>
      <c r="K11" s="18"/>
      <c r="L11" s="2">
        <v>0</v>
      </c>
      <c r="M11" s="18"/>
      <c r="N11" s="18"/>
    </row>
    <row r="12" ht="18.75" spans="1:14">
      <c r="A12" s="2">
        <v>10</v>
      </c>
      <c r="B12" s="10" t="s">
        <v>333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7" t="s">
        <v>330</v>
      </c>
      <c r="K12" s="18"/>
      <c r="L12" s="2">
        <v>0.05</v>
      </c>
      <c r="M12" s="18"/>
      <c r="N12" s="18"/>
    </row>
    <row r="13" ht="18.75" spans="1:14">
      <c r="A13" s="2">
        <v>11</v>
      </c>
      <c r="B13" s="10" t="s">
        <v>334</v>
      </c>
      <c r="C13" s="11">
        <v>567.68</v>
      </c>
      <c r="D13" s="11">
        <v>230.62</v>
      </c>
      <c r="E13" s="11">
        <v>6</v>
      </c>
      <c r="F13" s="11">
        <v>24.84</v>
      </c>
      <c r="G13" s="11">
        <v>10.78</v>
      </c>
      <c r="H13" s="11">
        <v>3</v>
      </c>
      <c r="I13" s="11">
        <f t="shared" ref="I13:I15" si="1">(C13+D13+E13+F13+G13)*H13</f>
        <v>2519.76</v>
      </c>
      <c r="J13" s="10" t="s">
        <v>335</v>
      </c>
      <c r="K13" s="20">
        <f>I13+I14+I15</f>
        <v>6719.36</v>
      </c>
      <c r="L13" s="2">
        <v>0.05</v>
      </c>
      <c r="M13" s="20">
        <f>L13+L14+L15+L16</f>
        <v>0.14</v>
      </c>
      <c r="N13" s="20">
        <f>K13+M13</f>
        <v>6719.5</v>
      </c>
    </row>
    <row r="14" ht="18.75" spans="1:14">
      <c r="A14" s="2">
        <v>12</v>
      </c>
      <c r="B14" s="10" t="s">
        <v>336</v>
      </c>
      <c r="C14" s="11">
        <v>567.68</v>
      </c>
      <c r="D14" s="11">
        <v>230.62</v>
      </c>
      <c r="E14" s="11">
        <v>6</v>
      </c>
      <c r="F14" s="11">
        <v>24.84</v>
      </c>
      <c r="G14" s="11">
        <v>10.78</v>
      </c>
      <c r="H14" s="11">
        <v>3</v>
      </c>
      <c r="I14" s="11">
        <f t="shared" si="1"/>
        <v>2519.76</v>
      </c>
      <c r="J14" s="10" t="s">
        <v>335</v>
      </c>
      <c r="K14" s="21"/>
      <c r="L14" s="2">
        <v>0.05</v>
      </c>
      <c r="M14" s="21"/>
      <c r="N14" s="21"/>
    </row>
    <row r="15" ht="18.75" spans="1:14">
      <c r="A15" s="2">
        <v>13</v>
      </c>
      <c r="B15" s="12" t="s">
        <v>337</v>
      </c>
      <c r="C15" s="11">
        <v>567.68</v>
      </c>
      <c r="D15" s="11">
        <v>230.62</v>
      </c>
      <c r="E15" s="11">
        <v>6</v>
      </c>
      <c r="F15" s="11">
        <v>24.84</v>
      </c>
      <c r="G15" s="11">
        <v>10.78</v>
      </c>
      <c r="H15" s="11">
        <v>2</v>
      </c>
      <c r="I15" s="11">
        <f t="shared" si="1"/>
        <v>1679.84</v>
      </c>
      <c r="J15" s="10" t="s">
        <v>335</v>
      </c>
      <c r="K15" s="21"/>
      <c r="L15" s="2">
        <v>0</v>
      </c>
      <c r="M15" s="21"/>
      <c r="N15" s="21"/>
    </row>
    <row r="16" ht="18.75" spans="1:14">
      <c r="A16" s="2">
        <v>14</v>
      </c>
      <c r="B16" s="12" t="s">
        <v>338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0" t="s">
        <v>335</v>
      </c>
      <c r="K16" s="21"/>
      <c r="L16" s="2">
        <v>0.04</v>
      </c>
      <c r="M16" s="21"/>
      <c r="N16" s="21"/>
    </row>
    <row r="17" ht="18.75" spans="1:14">
      <c r="A17" s="2">
        <v>15</v>
      </c>
      <c r="B17" s="12" t="s">
        <v>339</v>
      </c>
      <c r="C17" s="11">
        <v>567.68</v>
      </c>
      <c r="D17" s="11">
        <v>230.62</v>
      </c>
      <c r="E17" s="11">
        <v>6</v>
      </c>
      <c r="F17" s="11">
        <v>24.84</v>
      </c>
      <c r="G17" s="11">
        <v>10.78</v>
      </c>
      <c r="H17" s="11">
        <v>3</v>
      </c>
      <c r="I17" s="11">
        <f t="shared" ref="I17:I22" si="2">(C17+D17+E17+F17+G17)*H17</f>
        <v>2519.76</v>
      </c>
      <c r="J17" s="12" t="s">
        <v>340</v>
      </c>
      <c r="K17" s="15">
        <f>I17+I18+I19</f>
        <v>7559.28</v>
      </c>
      <c r="L17" s="2">
        <v>0.05</v>
      </c>
      <c r="M17" s="15">
        <f>L17+L18+L19</f>
        <v>0.15</v>
      </c>
      <c r="N17" s="15">
        <f>K17+M17</f>
        <v>7559.43</v>
      </c>
    </row>
    <row r="18" ht="18.75" spans="1:14">
      <c r="A18" s="2">
        <v>16</v>
      </c>
      <c r="B18" s="12" t="s">
        <v>341</v>
      </c>
      <c r="C18" s="11">
        <v>567.68</v>
      </c>
      <c r="D18" s="11">
        <v>230.62</v>
      </c>
      <c r="E18" s="11">
        <v>6</v>
      </c>
      <c r="F18" s="11">
        <v>24.84</v>
      </c>
      <c r="G18" s="11">
        <v>10.78</v>
      </c>
      <c r="H18" s="11">
        <v>3</v>
      </c>
      <c r="I18" s="11">
        <f t="shared" si="2"/>
        <v>2519.76</v>
      </c>
      <c r="J18" s="12" t="s">
        <v>340</v>
      </c>
      <c r="K18" s="18"/>
      <c r="L18" s="2">
        <v>0.05</v>
      </c>
      <c r="M18" s="18"/>
      <c r="N18" s="18"/>
    </row>
    <row r="19" ht="18.75" spans="1:14">
      <c r="A19" s="2">
        <v>17</v>
      </c>
      <c r="B19" s="12" t="s">
        <v>342</v>
      </c>
      <c r="C19" s="11">
        <v>567.68</v>
      </c>
      <c r="D19" s="11">
        <v>230.62</v>
      </c>
      <c r="E19" s="11">
        <v>6</v>
      </c>
      <c r="F19" s="11">
        <v>24.84</v>
      </c>
      <c r="G19" s="11">
        <v>10.78</v>
      </c>
      <c r="H19" s="11">
        <v>3</v>
      </c>
      <c r="I19" s="11">
        <f t="shared" si="2"/>
        <v>2519.76</v>
      </c>
      <c r="J19" s="12" t="s">
        <v>340</v>
      </c>
      <c r="K19" s="19"/>
      <c r="L19" s="2">
        <v>0.05</v>
      </c>
      <c r="M19" s="19"/>
      <c r="N19" s="19"/>
    </row>
    <row r="20" ht="18.75" spans="1:14">
      <c r="A20" s="2">
        <v>18</v>
      </c>
      <c r="B20" s="12" t="s">
        <v>343</v>
      </c>
      <c r="C20" s="11">
        <v>567.68</v>
      </c>
      <c r="D20" s="11">
        <v>230.62</v>
      </c>
      <c r="E20" s="11">
        <v>6</v>
      </c>
      <c r="F20" s="11">
        <v>24.84</v>
      </c>
      <c r="G20" s="11">
        <v>10.78</v>
      </c>
      <c r="H20" s="11">
        <v>3</v>
      </c>
      <c r="I20" s="11">
        <f t="shared" si="2"/>
        <v>2519.76</v>
      </c>
      <c r="J20" s="12" t="s">
        <v>344</v>
      </c>
      <c r="K20" s="15">
        <f>I20+I21+I22</f>
        <v>7559.28</v>
      </c>
      <c r="L20" s="2">
        <v>0.05</v>
      </c>
      <c r="M20" s="15">
        <f>L20+L21+L22+L23</f>
        <v>0.14</v>
      </c>
      <c r="N20" s="15">
        <f>K20+M20</f>
        <v>7559.42</v>
      </c>
    </row>
    <row r="21" ht="18.75" spans="1:14">
      <c r="A21" s="2">
        <v>19</v>
      </c>
      <c r="B21" s="12" t="s">
        <v>345</v>
      </c>
      <c r="C21" s="11">
        <v>567.68</v>
      </c>
      <c r="D21" s="11">
        <v>230.62</v>
      </c>
      <c r="E21" s="11">
        <v>6</v>
      </c>
      <c r="F21" s="11">
        <v>24.84</v>
      </c>
      <c r="G21" s="11">
        <v>10.78</v>
      </c>
      <c r="H21" s="11">
        <v>3</v>
      </c>
      <c r="I21" s="11">
        <f t="shared" si="2"/>
        <v>2519.76</v>
      </c>
      <c r="J21" s="12" t="s">
        <v>344</v>
      </c>
      <c r="K21" s="18"/>
      <c r="L21" s="2">
        <v>0.03</v>
      </c>
      <c r="M21" s="18"/>
      <c r="N21" s="18"/>
    </row>
    <row r="22" ht="18.75" spans="1:14">
      <c r="A22" s="2">
        <v>20</v>
      </c>
      <c r="B22" s="12" t="s">
        <v>346</v>
      </c>
      <c r="C22" s="11">
        <v>567.68</v>
      </c>
      <c r="D22" s="11">
        <v>230.62</v>
      </c>
      <c r="E22" s="11">
        <v>6</v>
      </c>
      <c r="F22" s="11">
        <v>24.84</v>
      </c>
      <c r="G22" s="11">
        <v>10.78</v>
      </c>
      <c r="H22" s="11">
        <v>3</v>
      </c>
      <c r="I22" s="11">
        <f t="shared" si="2"/>
        <v>2519.76</v>
      </c>
      <c r="J22" s="12" t="s">
        <v>344</v>
      </c>
      <c r="K22" s="18"/>
      <c r="L22" s="2">
        <v>0.05</v>
      </c>
      <c r="M22" s="18"/>
      <c r="N22" s="18"/>
    </row>
    <row r="23" ht="18.75" spans="1:14">
      <c r="A23" s="2">
        <v>21</v>
      </c>
      <c r="B23" s="12" t="s">
        <v>347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2" t="s">
        <v>344</v>
      </c>
      <c r="K23" s="18"/>
      <c r="L23" s="2">
        <v>0.01</v>
      </c>
      <c r="M23" s="18"/>
      <c r="N23" s="18"/>
    </row>
    <row r="24" ht="18.75" spans="1:14">
      <c r="A24" s="2">
        <v>22</v>
      </c>
      <c r="B24" s="12" t="s">
        <v>348</v>
      </c>
      <c r="C24" s="11">
        <v>567.68</v>
      </c>
      <c r="D24" s="11">
        <v>230.62</v>
      </c>
      <c r="E24" s="11">
        <v>6</v>
      </c>
      <c r="F24" s="11">
        <v>24.84</v>
      </c>
      <c r="G24" s="11">
        <v>10.78</v>
      </c>
      <c r="H24" s="11">
        <v>3</v>
      </c>
      <c r="I24" s="11">
        <f t="shared" ref="I24:I32" si="3">(C24+D24+E24+F24+G24)*H24</f>
        <v>2519.76</v>
      </c>
      <c r="J24" s="12" t="s">
        <v>349</v>
      </c>
      <c r="K24" s="15">
        <f>I24+I25+I26</f>
        <v>7559.28</v>
      </c>
      <c r="L24" s="2">
        <v>0.05</v>
      </c>
      <c r="M24" s="15">
        <f>L24+L25+L26</f>
        <v>0.15</v>
      </c>
      <c r="N24" s="15">
        <f>K24+M24</f>
        <v>7559.43</v>
      </c>
    </row>
    <row r="25" ht="18.75" spans="1:14">
      <c r="A25" s="2">
        <v>23</v>
      </c>
      <c r="B25" s="13" t="s">
        <v>350</v>
      </c>
      <c r="C25" s="11">
        <v>567.68</v>
      </c>
      <c r="D25" s="11">
        <v>230.62</v>
      </c>
      <c r="E25" s="11">
        <v>6</v>
      </c>
      <c r="F25" s="11">
        <v>24.84</v>
      </c>
      <c r="G25" s="11">
        <v>10.78</v>
      </c>
      <c r="H25" s="11">
        <v>3</v>
      </c>
      <c r="I25" s="11">
        <f t="shared" si="3"/>
        <v>2519.76</v>
      </c>
      <c r="J25" s="12" t="s">
        <v>349</v>
      </c>
      <c r="K25" s="18"/>
      <c r="L25" s="2">
        <v>0.05</v>
      </c>
      <c r="M25" s="18"/>
      <c r="N25" s="18"/>
    </row>
    <row r="26" ht="18.75" spans="1:14">
      <c r="A26" s="2">
        <v>24</v>
      </c>
      <c r="B26" s="13" t="s">
        <v>351</v>
      </c>
      <c r="C26" s="11">
        <v>567.68</v>
      </c>
      <c r="D26" s="11">
        <v>230.62</v>
      </c>
      <c r="E26" s="11">
        <v>6</v>
      </c>
      <c r="F26" s="11">
        <v>24.84</v>
      </c>
      <c r="G26" s="11">
        <v>10.78</v>
      </c>
      <c r="H26" s="11">
        <v>3</v>
      </c>
      <c r="I26" s="11">
        <f t="shared" si="3"/>
        <v>2519.76</v>
      </c>
      <c r="J26" s="12" t="s">
        <v>349</v>
      </c>
      <c r="K26" s="19"/>
      <c r="L26" s="2">
        <v>0.05</v>
      </c>
      <c r="M26" s="19"/>
      <c r="N26" s="19"/>
    </row>
    <row r="27" ht="18.75" spans="1:14">
      <c r="A27" s="2">
        <v>25</v>
      </c>
      <c r="B27" s="13" t="s">
        <v>352</v>
      </c>
      <c r="C27" s="11">
        <v>567.68</v>
      </c>
      <c r="D27" s="11">
        <v>230.62</v>
      </c>
      <c r="E27" s="11">
        <v>6</v>
      </c>
      <c r="F27" s="11">
        <v>24.84</v>
      </c>
      <c r="G27" s="11">
        <v>10.78</v>
      </c>
      <c r="H27" s="11">
        <v>3</v>
      </c>
      <c r="I27" s="11">
        <f t="shared" si="3"/>
        <v>2519.76</v>
      </c>
      <c r="J27" s="12" t="s">
        <v>353</v>
      </c>
      <c r="K27" s="15">
        <f>I27+I28+I29</f>
        <v>7559.28</v>
      </c>
      <c r="L27" s="2">
        <v>0.05</v>
      </c>
      <c r="M27" s="15">
        <f>L27+L28+L29</f>
        <v>0.15</v>
      </c>
      <c r="N27" s="15">
        <f>K27+M27</f>
        <v>7559.43</v>
      </c>
    </row>
    <row r="28" ht="18.75" spans="1:14">
      <c r="A28" s="2">
        <v>26</v>
      </c>
      <c r="B28" s="13" t="s">
        <v>354</v>
      </c>
      <c r="C28" s="11">
        <v>567.68</v>
      </c>
      <c r="D28" s="11">
        <v>230.62</v>
      </c>
      <c r="E28" s="11">
        <v>6</v>
      </c>
      <c r="F28" s="11">
        <v>24.84</v>
      </c>
      <c r="G28" s="11">
        <v>10.78</v>
      </c>
      <c r="H28" s="11">
        <v>3</v>
      </c>
      <c r="I28" s="11">
        <f t="shared" si="3"/>
        <v>2519.76</v>
      </c>
      <c r="J28" s="12" t="s">
        <v>353</v>
      </c>
      <c r="K28" s="18"/>
      <c r="L28" s="2">
        <v>0.05</v>
      </c>
      <c r="M28" s="18"/>
      <c r="N28" s="18"/>
    </row>
    <row r="29" ht="18.75" spans="1:14">
      <c r="A29" s="2">
        <v>27</v>
      </c>
      <c r="B29" s="13" t="s">
        <v>355</v>
      </c>
      <c r="C29" s="11">
        <v>567.68</v>
      </c>
      <c r="D29" s="11">
        <v>230.62</v>
      </c>
      <c r="E29" s="11">
        <v>6</v>
      </c>
      <c r="F29" s="11">
        <v>24.84</v>
      </c>
      <c r="G29" s="11">
        <v>10.78</v>
      </c>
      <c r="H29" s="11">
        <v>3</v>
      </c>
      <c r="I29" s="11">
        <f t="shared" si="3"/>
        <v>2519.76</v>
      </c>
      <c r="J29" s="12" t="s">
        <v>353</v>
      </c>
      <c r="K29" s="19"/>
      <c r="L29" s="2">
        <v>0.05</v>
      </c>
      <c r="M29" s="19"/>
      <c r="N29" s="19"/>
    </row>
    <row r="30" ht="18.75" spans="1:14">
      <c r="A30" s="2">
        <v>28</v>
      </c>
      <c r="B30" s="12" t="s">
        <v>356</v>
      </c>
      <c r="C30" s="11">
        <v>567.68</v>
      </c>
      <c r="D30" s="11">
        <v>230.62</v>
      </c>
      <c r="E30" s="11">
        <v>6</v>
      </c>
      <c r="F30" s="11">
        <v>24.84</v>
      </c>
      <c r="G30" s="11">
        <v>10.78</v>
      </c>
      <c r="H30" s="11">
        <v>3</v>
      </c>
      <c r="I30" s="11">
        <f t="shared" si="3"/>
        <v>2519.76</v>
      </c>
      <c r="J30" s="12" t="s">
        <v>357</v>
      </c>
      <c r="K30" s="15">
        <f>I30+I31+I32</f>
        <v>7559.28</v>
      </c>
      <c r="L30" s="2">
        <v>0.05</v>
      </c>
      <c r="M30" s="15">
        <f>L30+L31+L32+L33+L34</f>
        <v>0.14</v>
      </c>
      <c r="N30" s="15">
        <f>K30+M30</f>
        <v>7559.42</v>
      </c>
    </row>
    <row r="31" ht="18.75" spans="1:14">
      <c r="A31" s="2">
        <v>29</v>
      </c>
      <c r="B31" s="12" t="s">
        <v>358</v>
      </c>
      <c r="C31" s="11">
        <v>567.68</v>
      </c>
      <c r="D31" s="11">
        <v>230.62</v>
      </c>
      <c r="E31" s="11">
        <v>6</v>
      </c>
      <c r="F31" s="11">
        <v>24.84</v>
      </c>
      <c r="G31" s="11">
        <v>10.78</v>
      </c>
      <c r="H31" s="11">
        <v>3</v>
      </c>
      <c r="I31" s="11">
        <f t="shared" si="3"/>
        <v>2519.76</v>
      </c>
      <c r="J31" s="12" t="s">
        <v>357</v>
      </c>
      <c r="K31" s="18"/>
      <c r="L31" s="2">
        <v>0</v>
      </c>
      <c r="M31" s="18"/>
      <c r="N31" s="18"/>
    </row>
    <row r="32" ht="18.75" spans="1:14">
      <c r="A32" s="2">
        <v>30</v>
      </c>
      <c r="B32" s="12" t="s">
        <v>359</v>
      </c>
      <c r="C32" s="11">
        <v>567.68</v>
      </c>
      <c r="D32" s="11">
        <v>230.62</v>
      </c>
      <c r="E32" s="11">
        <v>6</v>
      </c>
      <c r="F32" s="11">
        <v>24.84</v>
      </c>
      <c r="G32" s="11">
        <v>10.78</v>
      </c>
      <c r="H32" s="11">
        <v>3</v>
      </c>
      <c r="I32" s="11">
        <f t="shared" si="3"/>
        <v>2519.76</v>
      </c>
      <c r="J32" s="12" t="s">
        <v>357</v>
      </c>
      <c r="K32" s="18"/>
      <c r="L32" s="2">
        <v>0</v>
      </c>
      <c r="M32" s="18"/>
      <c r="N32" s="18"/>
    </row>
    <row r="33" ht="18.75" spans="1:14">
      <c r="A33" s="2">
        <v>31</v>
      </c>
      <c r="B33" s="12" t="s">
        <v>360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 t="s">
        <v>357</v>
      </c>
      <c r="K33" s="18"/>
      <c r="L33" s="2">
        <v>0.04</v>
      </c>
      <c r="M33" s="18"/>
      <c r="N33" s="18"/>
    </row>
    <row r="34" ht="18.75" spans="1:14">
      <c r="A34" s="2">
        <v>32</v>
      </c>
      <c r="B34" s="12" t="s">
        <v>361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2" t="s">
        <v>357</v>
      </c>
      <c r="K34" s="18"/>
      <c r="L34" s="2">
        <v>0.05</v>
      </c>
      <c r="M34" s="18"/>
      <c r="N34" s="18"/>
    </row>
    <row r="35" ht="18.75" spans="1:14">
      <c r="A35" s="2">
        <v>33</v>
      </c>
      <c r="B35" s="12" t="s">
        <v>362</v>
      </c>
      <c r="C35" s="11">
        <v>567.68</v>
      </c>
      <c r="D35" s="11">
        <v>230.62</v>
      </c>
      <c r="E35" s="11">
        <v>6</v>
      </c>
      <c r="F35" s="11">
        <v>24.84</v>
      </c>
      <c r="G35" s="11">
        <v>10.78</v>
      </c>
      <c r="H35" s="11">
        <v>3</v>
      </c>
      <c r="I35" s="11">
        <f>(C35+D35+E35+F35+G35)*H35</f>
        <v>2519.76</v>
      </c>
      <c r="J35" s="12" t="s">
        <v>363</v>
      </c>
      <c r="K35" s="15">
        <f>I35+I36</f>
        <v>5039.52</v>
      </c>
      <c r="L35" s="2">
        <v>0.05</v>
      </c>
      <c r="M35" s="15">
        <f>L35+L36+L37</f>
        <v>0.14</v>
      </c>
      <c r="N35" s="15">
        <f>K35+M35</f>
        <v>5039.66</v>
      </c>
    </row>
    <row r="36" ht="18.75" spans="1:14">
      <c r="A36" s="2">
        <v>34</v>
      </c>
      <c r="B36" s="14" t="s">
        <v>364</v>
      </c>
      <c r="C36" s="15">
        <v>567.68</v>
      </c>
      <c r="D36" s="15">
        <v>230.62</v>
      </c>
      <c r="E36" s="15">
        <v>6</v>
      </c>
      <c r="F36" s="15">
        <v>24.84</v>
      </c>
      <c r="G36" s="15">
        <v>10.78</v>
      </c>
      <c r="H36" s="15">
        <v>3</v>
      </c>
      <c r="I36" s="15">
        <f>(C36+D36+E36+F36+G36)*H36</f>
        <v>2519.76</v>
      </c>
      <c r="J36" s="14" t="s">
        <v>363</v>
      </c>
      <c r="K36" s="18"/>
      <c r="L36" s="3">
        <v>0.05</v>
      </c>
      <c r="M36" s="18"/>
      <c r="N36" s="18"/>
    </row>
    <row r="37" ht="18.75" spans="1:14">
      <c r="A37" s="2">
        <v>35</v>
      </c>
      <c r="B37" s="11" t="s">
        <v>365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2" t="s">
        <v>363</v>
      </c>
      <c r="K37" s="19"/>
      <c r="L37" s="2">
        <v>0.04</v>
      </c>
      <c r="M37" s="19"/>
      <c r="N37" s="19"/>
    </row>
  </sheetData>
  <mergeCells count="31">
    <mergeCell ref="A1:N1"/>
    <mergeCell ref="K3:K5"/>
    <mergeCell ref="K6:K8"/>
    <mergeCell ref="K9:K12"/>
    <mergeCell ref="K13:K16"/>
    <mergeCell ref="K17:K19"/>
    <mergeCell ref="K20:K23"/>
    <mergeCell ref="K24:K26"/>
    <mergeCell ref="K27:K29"/>
    <mergeCell ref="K30:K34"/>
    <mergeCell ref="K35:K37"/>
    <mergeCell ref="M3:M5"/>
    <mergeCell ref="M6:M8"/>
    <mergeCell ref="M9:M12"/>
    <mergeCell ref="M13:M16"/>
    <mergeCell ref="M17:M19"/>
    <mergeCell ref="M20:M23"/>
    <mergeCell ref="M24:M26"/>
    <mergeCell ref="M27:M29"/>
    <mergeCell ref="M30:M34"/>
    <mergeCell ref="M35:M37"/>
    <mergeCell ref="N3:N5"/>
    <mergeCell ref="N6:N8"/>
    <mergeCell ref="N9:N12"/>
    <mergeCell ref="N13:N16"/>
    <mergeCell ref="N17:N19"/>
    <mergeCell ref="N20:N23"/>
    <mergeCell ref="N24:N26"/>
    <mergeCell ref="N27:N29"/>
    <mergeCell ref="N30:N34"/>
    <mergeCell ref="N35:N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2020年招用大学生公益性岗2022年10-12月份保险补贴</vt:lpstr>
      <vt:lpstr>2020年招用大学生公益性岗2022年10-12月份岗位补贴</vt:lpstr>
      <vt:lpstr>2021年大学生公益性岗2022年10-12月份岗位补贴</vt:lpstr>
      <vt:lpstr>2021年招用大学生公益性岗2022年10-12月份保险补贴</vt:lpstr>
      <vt:lpstr>2020年脱贫劳动力公益性岗位2022年10-12月份岗位补贴</vt:lpstr>
      <vt:lpstr>2022年脱贫劳动力（含易地搬迁户）公益性岗位2022年10-</vt:lpstr>
      <vt:lpstr>2022年事业单位公益性岗位2022年10-12月份保险补贴</vt:lpstr>
      <vt:lpstr>2022年事业单位公益性岗位2022年10-12月份工资补贴</vt:lpstr>
      <vt:lpstr>2022年乡镇公益性岗2022年10-12月份保险补贴</vt:lpstr>
      <vt:lpstr>2022年乡镇公益性岗位10-12月份工资补贴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我叫呆若木鸡</cp:lastModifiedBy>
  <dcterms:created xsi:type="dcterms:W3CDTF">2022-09-14T08:37:00Z</dcterms:created>
  <dcterms:modified xsi:type="dcterms:W3CDTF">2022-11-18T02:02:27Z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A6E370FD3CD44F4781AA1A0389FD5F50</vt:lpwstr>
  </property>
  <property fmtid="{D5CDD505-2E9C-101B-9397-08002B2CF9AE}" pid="3" name="KSOProductBuildVer">
    <vt:lpwstr>2052-11.1.0.9912</vt:lpwstr>
  </property>
</Properties>
</file>